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賦課係\固定資産税\24.様式\"/>
    </mc:Choice>
  </mc:AlternateContent>
  <bookViews>
    <workbookView xWindow="0" yWindow="0" windowWidth="28800" windowHeight="12210"/>
  </bookViews>
  <sheets>
    <sheet name="別記様式第●号" sheetId="2" r:id="rId1"/>
    <sheet name="第５号明細書" sheetId="4" state="hidden" r:id="rId2"/>
    <sheet name="第６号決定通知" sheetId="5" state="hidden" r:id="rId3"/>
    <sheet name="災害リスト" sheetId="6" state="hidden" r:id="rId4"/>
  </sheets>
  <definedNames>
    <definedName name="_xlnm.Print_Area" localSheetId="3">#REF!</definedName>
    <definedName name="_xlnm.Print_Area" localSheetId="1">第５号明細書!$A$3:$M$28</definedName>
    <definedName name="_xlnm.Print_Area" localSheetId="2">第６号決定通知!$A$1:$H$30</definedName>
    <definedName name="_xlnm.Print_Area" localSheetId="0">別記様式第●号!$A$1:$BF$72</definedName>
    <definedName name="_xlnm.Print_Titles" localSheetId="3">災害リスト!$1:$1</definedName>
  </definedNames>
  <calcPr calcId="162913"/>
</workbook>
</file>

<file path=xl/calcChain.xml><?xml version="1.0" encoding="utf-8"?>
<calcChain xmlns="http://schemas.openxmlformats.org/spreadsheetml/2006/main">
  <c r="H3" i="6" l="1"/>
  <c r="H2" i="6"/>
  <c r="I2" i="6" l="1"/>
  <c r="F12" i="4" s="1"/>
  <c r="G19" i="4"/>
  <c r="H19" i="4" s="1"/>
  <c r="E13" i="4"/>
  <c r="Q3" i="6"/>
  <c r="Q2" i="6"/>
  <c r="N17" i="6"/>
  <c r="O17" i="6" s="1"/>
  <c r="M27" i="4" s="1"/>
  <c r="L17" i="6"/>
  <c r="K17" i="6"/>
  <c r="M17" i="6" s="1"/>
  <c r="K27" i="4" s="1"/>
  <c r="H17" i="6"/>
  <c r="E27" i="4" s="1"/>
  <c r="L16" i="6"/>
  <c r="K16" i="6"/>
  <c r="N16" i="6" s="1"/>
  <c r="H16" i="6"/>
  <c r="I16" i="6" s="1"/>
  <c r="F26" i="4" s="1"/>
  <c r="N15" i="6"/>
  <c r="L25" i="4" s="1"/>
  <c r="L15" i="6"/>
  <c r="K15" i="6"/>
  <c r="H15" i="6"/>
  <c r="E25" i="4" s="1"/>
  <c r="L14" i="6"/>
  <c r="K14" i="6"/>
  <c r="N14" i="6" s="1"/>
  <c r="H14" i="6"/>
  <c r="I14" i="6" s="1"/>
  <c r="F24" i="4" s="1"/>
  <c r="L13" i="6"/>
  <c r="K13" i="6"/>
  <c r="M13" i="6" s="1"/>
  <c r="K23" i="4" s="1"/>
  <c r="I13" i="6"/>
  <c r="F23" i="4" s="1"/>
  <c r="H13" i="6"/>
  <c r="L12" i="6"/>
  <c r="K12" i="6"/>
  <c r="N12" i="6" s="1"/>
  <c r="H12" i="6"/>
  <c r="I12" i="6" s="1"/>
  <c r="F22" i="4" s="1"/>
  <c r="L11" i="6"/>
  <c r="K11" i="6"/>
  <c r="N11" i="6" s="1"/>
  <c r="L21" i="4" s="1"/>
  <c r="I11" i="6"/>
  <c r="F21" i="4" s="1"/>
  <c r="H11" i="6"/>
  <c r="L10" i="6"/>
  <c r="K10" i="6"/>
  <c r="N10" i="6" s="1"/>
  <c r="H10" i="6"/>
  <c r="I10" i="6" s="1"/>
  <c r="F20" i="4" s="1"/>
  <c r="L9" i="6"/>
  <c r="K9" i="6"/>
  <c r="M9" i="6" s="1"/>
  <c r="K19" i="4" s="1"/>
  <c r="H9" i="6"/>
  <c r="I9" i="6" s="1"/>
  <c r="F19" i="4" s="1"/>
  <c r="L8" i="6"/>
  <c r="K8" i="6"/>
  <c r="N8" i="6" s="1"/>
  <c r="H8" i="6"/>
  <c r="I8" i="6" s="1"/>
  <c r="F18" i="4" s="1"/>
  <c r="L7" i="6"/>
  <c r="K7" i="6"/>
  <c r="I17" i="4" s="1"/>
  <c r="H7" i="6"/>
  <c r="I7" i="6" s="1"/>
  <c r="F17" i="4" s="1"/>
  <c r="M6" i="6"/>
  <c r="K16" i="4" s="1"/>
  <c r="L6" i="6"/>
  <c r="K6" i="6"/>
  <c r="N6" i="6" s="1"/>
  <c r="H6" i="6"/>
  <c r="I6" i="6" s="1"/>
  <c r="N5" i="6"/>
  <c r="O5" i="6" s="1"/>
  <c r="M15" i="4" s="1"/>
  <c r="L5" i="6"/>
  <c r="K5" i="6"/>
  <c r="M5" i="6" s="1"/>
  <c r="K15" i="4" s="1"/>
  <c r="H5" i="6"/>
  <c r="I5" i="6" s="1"/>
  <c r="F15" i="4" s="1"/>
  <c r="L4" i="6"/>
  <c r="K4" i="6"/>
  <c r="N4" i="6" s="1"/>
  <c r="H4" i="6"/>
  <c r="I4" i="6" s="1"/>
  <c r="F14" i="4" s="1"/>
  <c r="L3" i="6"/>
  <c r="K3" i="6"/>
  <c r="N3" i="6" s="1"/>
  <c r="O3" i="6" s="1"/>
  <c r="K2" i="6"/>
  <c r="N2" i="6" s="1"/>
  <c r="H18" i="5"/>
  <c r="J27" i="4"/>
  <c r="I27" i="4"/>
  <c r="D27" i="4"/>
  <c r="C27" i="4"/>
  <c r="B27" i="4"/>
  <c r="J26" i="4"/>
  <c r="I26" i="4"/>
  <c r="E26" i="4"/>
  <c r="D26" i="4"/>
  <c r="C26" i="4"/>
  <c r="B26" i="4"/>
  <c r="J25" i="4"/>
  <c r="I25" i="4"/>
  <c r="D25" i="4"/>
  <c r="C25" i="4"/>
  <c r="B25" i="4"/>
  <c r="J24" i="4"/>
  <c r="D24" i="4"/>
  <c r="C24" i="4"/>
  <c r="B24" i="4"/>
  <c r="J23" i="4"/>
  <c r="I23" i="4"/>
  <c r="E23" i="4"/>
  <c r="D23" i="4"/>
  <c r="C23" i="4"/>
  <c r="B23" i="4"/>
  <c r="J22" i="4"/>
  <c r="I22" i="4"/>
  <c r="D22" i="4"/>
  <c r="C22" i="4"/>
  <c r="B22" i="4"/>
  <c r="J21" i="4"/>
  <c r="I21" i="4"/>
  <c r="E21" i="4"/>
  <c r="D21" i="4"/>
  <c r="C21" i="4"/>
  <c r="B21" i="4"/>
  <c r="J20" i="4"/>
  <c r="I20" i="4"/>
  <c r="E20" i="4"/>
  <c r="D20" i="4"/>
  <c r="C20" i="4"/>
  <c r="B20" i="4"/>
  <c r="J19" i="4"/>
  <c r="E19" i="4"/>
  <c r="D19" i="4"/>
  <c r="C19" i="4"/>
  <c r="B19" i="4"/>
  <c r="J18" i="4"/>
  <c r="E18" i="4"/>
  <c r="D18" i="4"/>
  <c r="C18" i="4"/>
  <c r="B18" i="4"/>
  <c r="J17" i="4"/>
  <c r="D17" i="4"/>
  <c r="C17" i="4"/>
  <c r="B17" i="4"/>
  <c r="J16" i="4"/>
  <c r="I16" i="4"/>
  <c r="D16" i="4"/>
  <c r="C16" i="4"/>
  <c r="B16" i="4"/>
  <c r="J15" i="4"/>
  <c r="I15" i="4"/>
  <c r="D15" i="4"/>
  <c r="C15" i="4"/>
  <c r="B15" i="4"/>
  <c r="J14" i="4"/>
  <c r="E14" i="4"/>
  <c r="D14" i="4"/>
  <c r="C14" i="4"/>
  <c r="B14" i="4"/>
  <c r="J13" i="4"/>
  <c r="D13" i="4"/>
  <c r="C13" i="4"/>
  <c r="B13" i="4"/>
  <c r="J12" i="4"/>
  <c r="I12" i="4"/>
  <c r="E12" i="4"/>
  <c r="D12" i="4"/>
  <c r="C12" i="4"/>
  <c r="B11" i="4"/>
  <c r="J5" i="4"/>
  <c r="A8" i="5" s="1"/>
  <c r="J4" i="4"/>
  <c r="A7" i="5" s="1"/>
  <c r="L12" i="4" l="1"/>
  <c r="O2" i="6"/>
  <c r="I13" i="4"/>
  <c r="M2" i="6"/>
  <c r="K12" i="4" s="1"/>
  <c r="L13" i="4"/>
  <c r="M13" i="4"/>
  <c r="I3" i="6"/>
  <c r="F13" i="4" s="1"/>
  <c r="M3" i="6"/>
  <c r="K13" i="4" s="1"/>
  <c r="L15" i="4"/>
  <c r="I24" i="4"/>
  <c r="E15" i="4"/>
  <c r="E17" i="4"/>
  <c r="I19" i="4"/>
  <c r="E24" i="4"/>
  <c r="M7" i="6"/>
  <c r="K17" i="4" s="1"/>
  <c r="I15" i="6"/>
  <c r="F25" i="4" s="1"/>
  <c r="G25" i="4" s="1"/>
  <c r="H25" i="4" s="1"/>
  <c r="I17" i="6"/>
  <c r="F27" i="4" s="1"/>
  <c r="G27" i="4" s="1"/>
  <c r="H27" i="4" s="1"/>
  <c r="N7" i="6"/>
  <c r="N9" i="6"/>
  <c r="M10" i="6"/>
  <c r="K20" i="4" s="1"/>
  <c r="M11" i="6"/>
  <c r="K21" i="4" s="1"/>
  <c r="E22" i="4"/>
  <c r="L27" i="4"/>
  <c r="N13" i="6"/>
  <c r="M14" i="6"/>
  <c r="K24" i="4" s="1"/>
  <c r="M15" i="6"/>
  <c r="K25" i="4" s="1"/>
  <c r="G15" i="4"/>
  <c r="H15" i="4" s="1"/>
  <c r="G21" i="4"/>
  <c r="H21" i="4" s="1"/>
  <c r="G22" i="4"/>
  <c r="H22" i="4" s="1"/>
  <c r="G24" i="4"/>
  <c r="H24" i="4" s="1"/>
  <c r="G12" i="4"/>
  <c r="G26" i="4"/>
  <c r="H26" i="4" s="1"/>
  <c r="G23" i="4"/>
  <c r="H23" i="4" s="1"/>
  <c r="G14" i="4"/>
  <c r="H14" i="4" s="1"/>
  <c r="G16" i="4"/>
  <c r="H16" i="4" s="1"/>
  <c r="G17" i="4"/>
  <c r="H17" i="4" s="1"/>
  <c r="G18" i="4"/>
  <c r="H18" i="4" s="1"/>
  <c r="G20" i="4"/>
  <c r="H20" i="4" s="1"/>
  <c r="O8" i="6"/>
  <c r="M18" i="4" s="1"/>
  <c r="L18" i="4"/>
  <c r="L22" i="4"/>
  <c r="O12" i="6"/>
  <c r="M22" i="4" s="1"/>
  <c r="L24" i="4"/>
  <c r="O14" i="6"/>
  <c r="M24" i="4" s="1"/>
  <c r="L20" i="4"/>
  <c r="O10" i="6"/>
  <c r="M20" i="4" s="1"/>
  <c r="L26" i="4"/>
  <c r="O16" i="6"/>
  <c r="M26" i="4" s="1"/>
  <c r="O4" i="6"/>
  <c r="M14" i="4" s="1"/>
  <c r="L14" i="4"/>
  <c r="O6" i="6"/>
  <c r="M16" i="4" s="1"/>
  <c r="L16" i="4"/>
  <c r="I14" i="4"/>
  <c r="E16" i="4"/>
  <c r="I18" i="4"/>
  <c r="O11" i="6"/>
  <c r="M21" i="4" s="1"/>
  <c r="O15" i="6"/>
  <c r="M25" i="4" s="1"/>
  <c r="M4" i="6"/>
  <c r="K14" i="4" s="1"/>
  <c r="M8" i="6"/>
  <c r="K18" i="4" s="1"/>
  <c r="M12" i="6"/>
  <c r="K22" i="4" s="1"/>
  <c r="M16" i="6"/>
  <c r="K26" i="4" s="1"/>
  <c r="K18" i="6"/>
  <c r="N18" i="6" l="1"/>
  <c r="O9" i="6"/>
  <c r="M19" i="4" s="1"/>
  <c r="L19" i="4"/>
  <c r="O13" i="6"/>
  <c r="M23" i="4" s="1"/>
  <c r="L23" i="4"/>
  <c r="O7" i="6"/>
  <c r="M17" i="4" s="1"/>
  <c r="L17" i="4"/>
  <c r="M18" i="6"/>
  <c r="M12" i="4"/>
  <c r="M28" i="4" s="1"/>
  <c r="O18" i="6" l="1"/>
</calcChain>
</file>

<file path=xl/sharedStrings.xml><?xml version="1.0" encoding="utf-8"?>
<sst xmlns="http://schemas.openxmlformats.org/spreadsheetml/2006/main" count="161" uniqueCount="113">
  <si>
    <t>㎡</t>
  </si>
  <si>
    <t>3期</t>
    <rPh sb="1" eb="2">
      <t>キ</t>
    </rPh>
    <phoneticPr fontId="2"/>
  </si>
  <si>
    <t>番号入力</t>
    <rPh sb="0" eb="2">
      <t>バンゴウ</t>
    </rPh>
    <rPh sb="2" eb="4">
      <t>ニュウリョク</t>
    </rPh>
    <phoneticPr fontId="2"/>
  </si>
  <si>
    <t>課税台帳登録価格</t>
    <rPh sb="0" eb="2">
      <t>カゼイ</t>
    </rPh>
    <rPh sb="2" eb="4">
      <t>ダイチョウ</t>
    </rPh>
    <rPh sb="4" eb="6">
      <t>トウロク</t>
    </rPh>
    <rPh sb="6" eb="8">
      <t>カカク</t>
    </rPh>
    <phoneticPr fontId="2"/>
  </si>
  <si>
    <t>年度</t>
    <rPh sb="0" eb="2">
      <t>ネンド</t>
    </rPh>
    <phoneticPr fontId="2"/>
  </si>
  <si>
    <t>⑤/③　⑥</t>
  </si>
  <si>
    <t>㊞　　　</t>
  </si>
  <si>
    <t>減免後の価格</t>
    <rPh sb="0" eb="2">
      <t>ゲンメン</t>
    </rPh>
    <rPh sb="2" eb="3">
      <t>アト</t>
    </rPh>
    <rPh sb="4" eb="6">
      <t>カカク</t>
    </rPh>
    <phoneticPr fontId="2"/>
  </si>
  <si>
    <t>軽減又は
免除の割合</t>
    <rPh sb="0" eb="2">
      <t>ケイゲン</t>
    </rPh>
    <rPh sb="2" eb="3">
      <t>マタ</t>
    </rPh>
    <rPh sb="5" eb="7">
      <t>メンジョ</t>
    </rPh>
    <rPh sb="8" eb="10">
      <t>ワリアイ</t>
    </rPh>
    <phoneticPr fontId="2"/>
  </si>
  <si>
    <t>区分</t>
    <rPh sb="0" eb="2">
      <t>クブン</t>
    </rPh>
    <phoneticPr fontId="2"/>
  </si>
  <si>
    <t>減免前の価格</t>
    <rPh sb="0" eb="2">
      <t>ゲンメン</t>
    </rPh>
    <rPh sb="2" eb="3">
      <t>マエ</t>
    </rPh>
    <rPh sb="4" eb="6">
      <t>カカク</t>
    </rPh>
    <phoneticPr fontId="2"/>
  </si>
  <si>
    <r>
      <t>氏名</t>
    </r>
    <r>
      <rPr>
        <sz val="9"/>
        <rFont val="ＭＳ Ｐゴシック"/>
        <family val="3"/>
        <charset val="128"/>
      </rPr>
      <t>（名称及び代表者氏名）</t>
    </r>
    <rPh sb="0" eb="2">
      <t>シメイ</t>
    </rPh>
    <rPh sb="3" eb="5">
      <t>メイショウ</t>
    </rPh>
    <rPh sb="5" eb="6">
      <t>オヨ</t>
    </rPh>
    <rPh sb="7" eb="10">
      <t>ダイヒョウシャ</t>
    </rPh>
    <rPh sb="10" eb="12">
      <t>シメイ</t>
    </rPh>
    <phoneticPr fontId="2"/>
  </si>
  <si>
    <t>円</t>
    <rPh sb="0" eb="1">
      <t>エン</t>
    </rPh>
    <phoneticPr fontId="2"/>
  </si>
  <si>
    <t>家屋</t>
    <rPh sb="0" eb="2">
      <t>カオク</t>
    </rPh>
    <phoneticPr fontId="2"/>
  </si>
  <si>
    <t>減免す
る税額</t>
    <rPh sb="0" eb="2">
      <t>ゲンメン</t>
    </rPh>
    <rPh sb="5" eb="7">
      <t>ゼイガク</t>
    </rPh>
    <phoneticPr fontId="2"/>
  </si>
  <si>
    <r>
      <t>住所</t>
    </r>
    <r>
      <rPr>
        <sz val="10"/>
        <rFont val="ＭＳ Ｐゴシック"/>
        <family val="3"/>
        <charset val="128"/>
      </rPr>
      <t>（所在地）</t>
    </r>
    <rPh sb="0" eb="1">
      <t>ジュウ</t>
    </rPh>
    <rPh sb="1" eb="2">
      <t>トコロ</t>
    </rPh>
    <rPh sb="3" eb="6">
      <t>ショザイチ</t>
    </rPh>
    <phoneticPr fontId="2"/>
  </si>
  <si>
    <t>土地</t>
    <rPh sb="0" eb="2">
      <t>トチ</t>
    </rPh>
    <phoneticPr fontId="2"/>
  </si>
  <si>
    <t>減　免　金　額　の　計　算</t>
    <rPh sb="0" eb="1">
      <t>ゲン</t>
    </rPh>
    <rPh sb="2" eb="3">
      <t>メン</t>
    </rPh>
    <rPh sb="4" eb="5">
      <t>キン</t>
    </rPh>
    <rPh sb="6" eb="7">
      <t>ガク</t>
    </rPh>
    <rPh sb="10" eb="11">
      <t>ケイ</t>
    </rPh>
    <rPh sb="12" eb="13">
      <t>サン</t>
    </rPh>
    <phoneticPr fontId="2"/>
  </si>
  <si>
    <t>災害前の価格</t>
    <rPh sb="0" eb="2">
      <t>サイガイ</t>
    </rPh>
    <rPh sb="2" eb="3">
      <t>マエ</t>
    </rPh>
    <rPh sb="4" eb="6">
      <t>カカク</t>
    </rPh>
    <phoneticPr fontId="2"/>
  </si>
  <si>
    <t>納　期　限</t>
    <rPh sb="0" eb="1">
      <t>オサメ</t>
    </rPh>
    <rPh sb="2" eb="3">
      <t>キ</t>
    </rPh>
    <rPh sb="4" eb="5">
      <t>キリ</t>
    </rPh>
    <phoneticPr fontId="2"/>
  </si>
  <si>
    <t>市　税　減　免　決　定　通　知　書</t>
    <rPh sb="0" eb="1">
      <t>シ</t>
    </rPh>
    <rPh sb="2" eb="3">
      <t>ゼイ</t>
    </rPh>
    <rPh sb="4" eb="5">
      <t>ゲン</t>
    </rPh>
    <rPh sb="6" eb="7">
      <t>メン</t>
    </rPh>
    <rPh sb="8" eb="9">
      <t>ケツ</t>
    </rPh>
    <rPh sb="10" eb="11">
      <t>サダム</t>
    </rPh>
    <rPh sb="12" eb="13">
      <t>ツウ</t>
    </rPh>
    <rPh sb="14" eb="15">
      <t>チ</t>
    </rPh>
    <rPh sb="16" eb="17">
      <t>ショ</t>
    </rPh>
    <phoneticPr fontId="2"/>
  </si>
  <si>
    <t>軽減又は免除の割合</t>
    <rPh sb="0" eb="2">
      <t>ケイゲン</t>
    </rPh>
    <rPh sb="2" eb="3">
      <t>マタ</t>
    </rPh>
    <rPh sb="4" eb="6">
      <t>メンジョ</t>
    </rPh>
    <rPh sb="7" eb="9">
      <t>ワリアイ</t>
    </rPh>
    <phoneticPr fontId="2"/>
  </si>
  <si>
    <t>固定資産課税台帳に登録された価格</t>
    <rPh sb="0" eb="2">
      <t>コテイ</t>
    </rPh>
    <rPh sb="2" eb="4">
      <t>シサン</t>
    </rPh>
    <rPh sb="4" eb="6">
      <t>カゼイ</t>
    </rPh>
    <rPh sb="6" eb="8">
      <t>ダイチョウ</t>
    </rPh>
    <rPh sb="9" eb="11">
      <t>トウロク</t>
    </rPh>
    <rPh sb="14" eb="16">
      <t>カカク</t>
    </rPh>
    <phoneticPr fontId="2"/>
  </si>
  <si>
    <t>税率</t>
    <rPh sb="0" eb="2">
      <t>ゼイリツ</t>
    </rPh>
    <phoneticPr fontId="2"/>
  </si>
  <si>
    <t>算出税額</t>
    <rPh sb="0" eb="2">
      <t>サンシュツ</t>
    </rPh>
    <rPh sb="2" eb="4">
      <t>ゼイガク</t>
    </rPh>
    <phoneticPr fontId="2"/>
  </si>
  <si>
    <t>2期</t>
    <rPh sb="1" eb="2">
      <t>キ</t>
    </rPh>
    <phoneticPr fontId="2"/>
  </si>
  <si>
    <t>納期未到来分の税額</t>
    <rPh sb="0" eb="2">
      <t>ノウキ</t>
    </rPh>
    <rPh sb="2" eb="3">
      <t>ミ</t>
    </rPh>
    <rPh sb="3" eb="5">
      <t>トウライ</t>
    </rPh>
    <rPh sb="5" eb="6">
      <t>ブン</t>
    </rPh>
    <rPh sb="7" eb="9">
      <t>ゼイガク</t>
    </rPh>
    <phoneticPr fontId="2"/>
  </si>
  <si>
    <t>減免の割合</t>
    <rPh sb="0" eb="2">
      <t>ゲンメン</t>
    </rPh>
    <rPh sb="3" eb="5">
      <t>ワリアイ</t>
    </rPh>
    <phoneticPr fontId="2"/>
  </si>
  <si>
    <t>減免を受けようとする金額</t>
    <rPh sb="0" eb="2">
      <t>ゲンメン</t>
    </rPh>
    <rPh sb="3" eb="4">
      <t>ウ</t>
    </rPh>
    <rPh sb="10" eb="12">
      <t>キンガク</t>
    </rPh>
    <phoneticPr fontId="2"/>
  </si>
  <si>
    <t>考</t>
    <rPh sb="0" eb="1">
      <t>コウ</t>
    </rPh>
    <phoneticPr fontId="2"/>
  </si>
  <si>
    <t>合　　　　　　　　　　　　　　　　　　　　　　　　　　　　　　　計</t>
    <rPh sb="0" eb="1">
      <t>ゴウ</t>
    </rPh>
    <rPh sb="32" eb="33">
      <t>ケイ</t>
    </rPh>
    <phoneticPr fontId="2"/>
  </si>
  <si>
    <t>①</t>
  </si>
  <si>
    <t>②</t>
  </si>
  <si>
    <t>③</t>
  </si>
  <si>
    <t>④</t>
  </si>
  <si>
    <t>⑤</t>
  </si>
  <si>
    <t>⑦</t>
  </si>
  <si>
    <t>⑧</t>
  </si>
  <si>
    <t>⑨</t>
  </si>
  <si>
    <t>⑧*⑨　⑩</t>
  </si>
  <si>
    <t>⑪</t>
  </si>
  <si>
    <t>⑪*⑦　　⑫</t>
  </si>
  <si>
    <t>別記様式第６号</t>
    <rPh sb="0" eb="2">
      <t>ベッキ</t>
    </rPh>
    <rPh sb="2" eb="4">
      <t>ヨウシキ</t>
    </rPh>
    <rPh sb="4" eb="5">
      <t>ダイ</t>
    </rPh>
    <rPh sb="6" eb="7">
      <t>ゴウ</t>
    </rPh>
    <phoneticPr fontId="2"/>
  </si>
  <si>
    <t>納税者</t>
    <rPh sb="0" eb="3">
      <t>ノウゼイシャ</t>
    </rPh>
    <phoneticPr fontId="2"/>
  </si>
  <si>
    <t>減　　免　　す　　る　　税　　額</t>
    <rPh sb="0" eb="1">
      <t>ゲン</t>
    </rPh>
    <rPh sb="3" eb="4">
      <t>メン</t>
    </rPh>
    <rPh sb="12" eb="13">
      <t>ゼイ</t>
    </rPh>
    <rPh sb="15" eb="16">
      <t>ガク</t>
    </rPh>
    <phoneticPr fontId="2"/>
  </si>
  <si>
    <t>税　　　目</t>
    <rPh sb="0" eb="1">
      <t>ゼイ</t>
    </rPh>
    <rPh sb="4" eb="5">
      <t>メ</t>
    </rPh>
    <phoneticPr fontId="2"/>
  </si>
  <si>
    <t>期（月）別</t>
    <rPh sb="0" eb="1">
      <t>キ</t>
    </rPh>
    <rPh sb="2" eb="3">
      <t>ツキ</t>
    </rPh>
    <rPh sb="4" eb="5">
      <t>ベツ</t>
    </rPh>
    <phoneticPr fontId="2"/>
  </si>
  <si>
    <t>税　　　額</t>
    <rPh sb="0" eb="1">
      <t>ゼイ</t>
    </rPh>
    <rPh sb="4" eb="5">
      <t>ガク</t>
    </rPh>
    <phoneticPr fontId="2"/>
  </si>
  <si>
    <t>減　　免　　申請額</t>
    <rPh sb="0" eb="1">
      <t>ゲン</t>
    </rPh>
    <rPh sb="3" eb="4">
      <t>メン</t>
    </rPh>
    <rPh sb="6" eb="9">
      <t>シンセイガク</t>
    </rPh>
    <phoneticPr fontId="2"/>
  </si>
  <si>
    <t>備</t>
    <rPh sb="0" eb="1">
      <t>ビ</t>
    </rPh>
    <phoneticPr fontId="2"/>
  </si>
  <si>
    <t>番号</t>
    <rPh sb="0" eb="2">
      <t>バンゴウ</t>
    </rPh>
    <phoneticPr fontId="2"/>
  </si>
  <si>
    <t>住       所</t>
    <rPh sb="0" eb="1">
      <t>ジュウ</t>
    </rPh>
    <rPh sb="8" eb="9">
      <t>ショ</t>
    </rPh>
    <phoneticPr fontId="2"/>
  </si>
  <si>
    <t>氏       名</t>
    <rPh sb="0" eb="1">
      <t>シ</t>
    </rPh>
    <rPh sb="8" eb="9">
      <t>メイ</t>
    </rPh>
    <phoneticPr fontId="2"/>
  </si>
  <si>
    <t>被 災 所 在 地</t>
    <rPh sb="0" eb="1">
      <t>ヒ</t>
    </rPh>
    <rPh sb="2" eb="3">
      <t>ワザワ</t>
    </rPh>
    <rPh sb="4" eb="5">
      <t>ショ</t>
    </rPh>
    <rPh sb="6" eb="7">
      <t>ザイ</t>
    </rPh>
    <rPh sb="8" eb="9">
      <t>チ</t>
    </rPh>
    <phoneticPr fontId="2"/>
  </si>
  <si>
    <t>床面積</t>
    <rPh sb="0" eb="3">
      <t>ユカメンセキ</t>
    </rPh>
    <phoneticPr fontId="2"/>
  </si>
  <si>
    <t>災害割合</t>
    <rPh sb="0" eb="2">
      <t>サイガイ</t>
    </rPh>
    <rPh sb="2" eb="4">
      <t>ワリアイ</t>
    </rPh>
    <phoneticPr fontId="2"/>
  </si>
  <si>
    <t>災害後価格</t>
    <rPh sb="0" eb="2">
      <t>サイガイ</t>
    </rPh>
    <rPh sb="2" eb="3">
      <t>ゴ</t>
    </rPh>
    <rPh sb="3" eb="5">
      <t>カカク</t>
    </rPh>
    <phoneticPr fontId="2"/>
  </si>
  <si>
    <t>損害額</t>
    <rPh sb="0" eb="2">
      <t>ソンガイ</t>
    </rPh>
    <rPh sb="2" eb="3">
      <t>ガク</t>
    </rPh>
    <phoneticPr fontId="2"/>
  </si>
  <si>
    <t>減免割合</t>
    <rPh sb="0" eb="2">
      <t>ゲンメン</t>
    </rPh>
    <rPh sb="2" eb="4">
      <t>ワリアイ</t>
    </rPh>
    <phoneticPr fontId="2"/>
  </si>
  <si>
    <t>納期未到来分税額</t>
    <rPh sb="0" eb="2">
      <t>ノウキ</t>
    </rPh>
    <rPh sb="2" eb="5">
      <t>ミトウライ</t>
    </rPh>
    <rPh sb="5" eb="6">
      <t>ブン</t>
    </rPh>
    <rPh sb="6" eb="8">
      <t>ゼイガク</t>
    </rPh>
    <phoneticPr fontId="2"/>
  </si>
  <si>
    <t>減免額</t>
    <rPh sb="0" eb="2">
      <t>ゲンメン</t>
    </rPh>
    <rPh sb="2" eb="3">
      <t>ガク</t>
    </rPh>
    <phoneticPr fontId="2"/>
  </si>
  <si>
    <t>課税標準額合計</t>
    <rPh sb="0" eb="2">
      <t>カゼイ</t>
    </rPh>
    <rPh sb="2" eb="4">
      <t>ヒョウジュン</t>
    </rPh>
    <rPh sb="4" eb="5">
      <t>ガク</t>
    </rPh>
    <rPh sb="5" eb="7">
      <t>ゴウケイ</t>
    </rPh>
    <phoneticPr fontId="2"/>
  </si>
  <si>
    <t>納期未到来税額合計</t>
    <rPh sb="0" eb="2">
      <t>ノウキ</t>
    </rPh>
    <rPh sb="2" eb="5">
      <t>ミトウライ</t>
    </rPh>
    <rPh sb="5" eb="7">
      <t>ゼイガク</t>
    </rPh>
    <rPh sb="7" eb="9">
      <t>ゴウケイ</t>
    </rPh>
    <phoneticPr fontId="2"/>
  </si>
  <si>
    <t xml:space="preserve">           西都市長　　押川　修一郎　　</t>
    <rPh sb="11" eb="13">
      <t>サイト</t>
    </rPh>
    <rPh sb="13" eb="15">
      <t>シチョウ</t>
    </rPh>
    <rPh sb="17" eb="19">
      <t>オシカワ</t>
    </rPh>
    <rPh sb="20" eb="23">
      <t>シュウイチロウ</t>
    </rPh>
    <phoneticPr fontId="2"/>
  </si>
  <si>
    <t>地区コード</t>
    <rPh sb="0" eb="2">
      <t>チク</t>
    </rPh>
    <phoneticPr fontId="2"/>
  </si>
  <si>
    <t>災害割合表</t>
    <rPh sb="0" eb="2">
      <t>サイガイ</t>
    </rPh>
    <rPh sb="2" eb="4">
      <t>ワリアイ</t>
    </rPh>
    <rPh sb="4" eb="5">
      <t>ヒョウ</t>
    </rPh>
    <phoneticPr fontId="2"/>
  </si>
  <si>
    <t>軽減又は免除割合</t>
    <rPh sb="0" eb="2">
      <t>ケイゲン</t>
    </rPh>
    <rPh sb="2" eb="3">
      <t>マタ</t>
    </rPh>
    <rPh sb="4" eb="6">
      <t>メンジョ</t>
    </rPh>
    <rPh sb="6" eb="8">
      <t>ワリアイ</t>
    </rPh>
    <phoneticPr fontId="2"/>
  </si>
  <si>
    <t>4期</t>
    <rPh sb="1" eb="2">
      <t>キ</t>
    </rPh>
    <phoneticPr fontId="2"/>
  </si>
  <si>
    <t>（教示）</t>
  </si>
  <si>
    <t>固定資産税</t>
    <rPh sb="0" eb="2">
      <t>コテイ</t>
    </rPh>
    <rPh sb="2" eb="5">
      <t>シサンゼイ</t>
    </rPh>
    <phoneticPr fontId="2"/>
  </si>
  <si>
    <t>10/10</t>
  </si>
  <si>
    <t>第4期</t>
    <rPh sb="0" eb="1">
      <t>ダイ</t>
    </rPh>
    <rPh sb="2" eb="3">
      <t>キ</t>
    </rPh>
    <phoneticPr fontId="2"/>
  </si>
  <si>
    <t>様</t>
    <rPh sb="0" eb="1">
      <t>サマ</t>
    </rPh>
    <phoneticPr fontId="2"/>
  </si>
  <si>
    <t>　  下記のとおり減免することとしたので、西都市税減免の基準に関する規則第６条の</t>
    <rPh sb="3" eb="5">
      <t>カキ</t>
    </rPh>
    <rPh sb="9" eb="11">
      <t>ゲンメン</t>
    </rPh>
    <rPh sb="21" eb="24">
      <t>サイトシ</t>
    </rPh>
    <rPh sb="24" eb="25">
      <t>ゼイ</t>
    </rPh>
    <rPh sb="25" eb="27">
      <t>ゲンメン</t>
    </rPh>
    <rPh sb="28" eb="30">
      <t>キジュン</t>
    </rPh>
    <rPh sb="31" eb="32">
      <t>カン</t>
    </rPh>
    <rPh sb="34" eb="36">
      <t>キソク</t>
    </rPh>
    <rPh sb="36" eb="37">
      <t>ダイ</t>
    </rPh>
    <rPh sb="38" eb="39">
      <t>ジョウ</t>
    </rPh>
    <phoneticPr fontId="2"/>
  </si>
  <si>
    <t xml:space="preserve">  規定により通知します。</t>
    <rPh sb="2" eb="4">
      <t>キテイ</t>
    </rPh>
    <rPh sb="7" eb="9">
      <t>ツウチ</t>
    </rPh>
    <phoneticPr fontId="2"/>
  </si>
  <si>
    <t>課税地積又は
課税床面積</t>
    <rPh sb="0" eb="2">
      <t>カゼイ</t>
    </rPh>
    <rPh sb="2" eb="4">
      <t>チセキ</t>
    </rPh>
    <rPh sb="4" eb="5">
      <t>マタ</t>
    </rPh>
    <rPh sb="7" eb="9">
      <t>カゼイ</t>
    </rPh>
    <rPh sb="9" eb="10">
      <t>ユカ</t>
    </rPh>
    <rPh sb="10" eb="12">
      <t>メンセキ</t>
    </rPh>
    <phoneticPr fontId="2"/>
  </si>
  <si>
    <t>減　　免　　の　　程　　度</t>
    <rPh sb="0" eb="1">
      <t>ゲン</t>
    </rPh>
    <rPh sb="3" eb="4">
      <t>メン</t>
    </rPh>
    <rPh sb="9" eb="10">
      <t>ホド</t>
    </rPh>
    <rPh sb="12" eb="13">
      <t>タビ</t>
    </rPh>
    <phoneticPr fontId="2"/>
  </si>
  <si>
    <t>減免資産の内訳</t>
    <rPh sb="0" eb="2">
      <t>ゲンメン</t>
    </rPh>
    <rPh sb="2" eb="4">
      <t>シサン</t>
    </rPh>
    <rPh sb="5" eb="7">
      <t>ウチワケ</t>
    </rPh>
    <phoneticPr fontId="2"/>
  </si>
  <si>
    <t>減免額明細書</t>
    <rPh sb="0" eb="2">
      <t>ゲンメン</t>
    </rPh>
    <rPh sb="2" eb="3">
      <t>ガク</t>
    </rPh>
    <rPh sb="3" eb="6">
      <t>メイサイショ</t>
    </rPh>
    <phoneticPr fontId="2"/>
  </si>
  <si>
    <t>土地又は家屋の所在</t>
    <rPh sb="0" eb="2">
      <t>トチ</t>
    </rPh>
    <rPh sb="2" eb="3">
      <t>マタ</t>
    </rPh>
    <rPh sb="4" eb="6">
      <t>カオク</t>
    </rPh>
    <rPh sb="7" eb="9">
      <t>ショザイ</t>
    </rPh>
    <phoneticPr fontId="2"/>
  </si>
  <si>
    <t>福岡県福岡市中央区渡辺通２丁目１番82号</t>
    <rPh sb="0" eb="3">
      <t>フクオカケン</t>
    </rPh>
    <rPh sb="3" eb="6">
      <t>フクオカシ</t>
    </rPh>
    <rPh sb="6" eb="9">
      <t>チュウオウク</t>
    </rPh>
    <rPh sb="9" eb="11">
      <t>ワタナベ</t>
    </rPh>
    <rPh sb="11" eb="12">
      <t>トオ</t>
    </rPh>
    <rPh sb="13" eb="15">
      <t>チョウメ</t>
    </rPh>
    <rPh sb="16" eb="17">
      <t>バン</t>
    </rPh>
    <rPh sb="19" eb="20">
      <t>ゴウ</t>
    </rPh>
    <phoneticPr fontId="2"/>
  </si>
  <si>
    <t>九州電力　株式会社</t>
    <rPh sb="0" eb="2">
      <t>キュウシュウ</t>
    </rPh>
    <rPh sb="2" eb="4">
      <t>デンリョク</t>
    </rPh>
    <rPh sb="5" eb="7">
      <t>カブシキ</t>
    </rPh>
    <rPh sb="7" eb="9">
      <t>カイシャ</t>
    </rPh>
    <phoneticPr fontId="2"/>
  </si>
  <si>
    <t>西都市大字中尾字的場509番地12</t>
    <rPh sb="0" eb="3">
      <t>サイトシ</t>
    </rPh>
    <rPh sb="3" eb="5">
      <t>オオアザ</t>
    </rPh>
    <rPh sb="5" eb="7">
      <t>ナカオ</t>
    </rPh>
    <rPh sb="7" eb="8">
      <t>アザ</t>
    </rPh>
    <rPh sb="8" eb="10">
      <t>マトバ</t>
    </rPh>
    <rPh sb="13" eb="15">
      <t>バンチ</t>
    </rPh>
    <phoneticPr fontId="2"/>
  </si>
  <si>
    <t>西 税 第 1845 号2</t>
    <rPh sb="0" eb="1">
      <t>ニシ</t>
    </rPh>
    <rPh sb="2" eb="3">
      <t>ゼイ</t>
    </rPh>
    <rPh sb="4" eb="5">
      <t>ダイ</t>
    </rPh>
    <rPh sb="11" eb="12">
      <t>ゴウ</t>
    </rPh>
    <phoneticPr fontId="2"/>
  </si>
  <si>
    <t xml:space="preserve">　上記処分について不服がある場合は、この通知書を受け取った日の翌日から起算して３か月以内に市長に対して審査請求をすることができます。
　この処分の取消しを求める訴えは、前記の審査請求に係る裁決の送達を受けた日の翌日から起算して６か月以内に市を被告として（市長が被告の代表者となります。）提起することができます。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きの続行により生ずる著しい損害を避けるため緊急の必要があるとき、③その他裁決を経ないことにつき正当な理由があるときは、裁決を経ないでも処分の取消しの訴えを提起することができます。
</t>
    <rPh sb="41" eb="42">
      <t>ツキ</t>
    </rPh>
    <rPh sb="70" eb="72">
      <t>ショブン</t>
    </rPh>
    <rPh sb="94" eb="96">
      <t>サイケツ</t>
    </rPh>
    <rPh sb="182" eb="184">
      <t>サイケツ</t>
    </rPh>
    <rPh sb="236" eb="238">
      <t>サイケツ</t>
    </rPh>
    <rPh sb="293" eb="295">
      <t>サイケツ</t>
    </rPh>
    <rPh sb="316" eb="318">
      <t>サイケツ</t>
    </rPh>
    <phoneticPr fontId="2"/>
  </si>
  <si>
    <t>1/100</t>
    <phoneticPr fontId="2"/>
  </si>
  <si>
    <t>100/100</t>
    <phoneticPr fontId="2"/>
  </si>
  <si>
    <t>　西都市市税条例第71条第1項第2号による減免(対象資産の公共的な利用による減額措置)</t>
    <rPh sb="1" eb="4">
      <t>サイトシ</t>
    </rPh>
    <rPh sb="4" eb="6">
      <t>シゼイ</t>
    </rPh>
    <rPh sb="6" eb="8">
      <t>ジョウレイ</t>
    </rPh>
    <rPh sb="8" eb="9">
      <t>ダイ</t>
    </rPh>
    <rPh sb="11" eb="12">
      <t>ジョウ</t>
    </rPh>
    <rPh sb="12" eb="13">
      <t>ダイ</t>
    </rPh>
    <rPh sb="14" eb="15">
      <t>コウ</t>
    </rPh>
    <rPh sb="15" eb="16">
      <t>ダイ</t>
    </rPh>
    <rPh sb="17" eb="18">
      <t>ゴウ</t>
    </rPh>
    <rPh sb="21" eb="23">
      <t>ゲンメン</t>
    </rPh>
    <rPh sb="24" eb="26">
      <t>タイショウ</t>
    </rPh>
    <rPh sb="26" eb="28">
      <t>シサン</t>
    </rPh>
    <rPh sb="29" eb="32">
      <t>コウキョウテキ</t>
    </rPh>
    <rPh sb="33" eb="35">
      <t>リヨウ</t>
    </rPh>
    <rPh sb="38" eb="42">
      <t>ゲンガクソチ</t>
    </rPh>
    <phoneticPr fontId="2"/>
  </si>
  <si>
    <t>住所</t>
    <rPh sb="0" eb="2">
      <t>ジュウショ</t>
    </rPh>
    <phoneticPr fontId="2"/>
  </si>
  <si>
    <t>登記又は登録されている固定資産</t>
    <rPh sb="0" eb="2">
      <t>トウキ</t>
    </rPh>
    <rPh sb="2" eb="3">
      <t>マタ</t>
    </rPh>
    <rPh sb="4" eb="6">
      <t>トウロク</t>
    </rPh>
    <rPh sb="11" eb="15">
      <t>コテイシサン</t>
    </rPh>
    <phoneticPr fontId="2"/>
  </si>
  <si>
    <t>持分</t>
    <rPh sb="0" eb="2">
      <t>モチブン</t>
    </rPh>
    <phoneticPr fontId="2"/>
  </si>
  <si>
    <t>〒　　　－</t>
    <phoneticPr fontId="2"/>
  </si>
  <si>
    <t>続柄</t>
    <rPh sb="0" eb="2">
      <t>ゾクガラ</t>
    </rPh>
    <phoneticPr fontId="2"/>
  </si>
  <si>
    <t xml:space="preserve">（所在・家屋番号）
</t>
    <rPh sb="1" eb="3">
      <t>ショザイ</t>
    </rPh>
    <rPh sb="4" eb="6">
      <t>カオク</t>
    </rPh>
    <rPh sb="6" eb="8">
      <t>バンゴウ</t>
    </rPh>
    <phoneticPr fontId="2"/>
  </si>
  <si>
    <t>記</t>
    <rPh sb="0" eb="1">
      <t>キ</t>
    </rPh>
    <phoneticPr fontId="2"/>
  </si>
  <si>
    <t>　　　　　　　年　　　月　　　日　　　</t>
    <rPh sb="7" eb="8">
      <t>ネン</t>
    </rPh>
    <rPh sb="11" eb="12">
      <t>ガツ</t>
    </rPh>
    <rPh sb="15" eb="16">
      <t>ニチ</t>
    </rPh>
    <phoneticPr fontId="2"/>
  </si>
  <si>
    <t>固定資産を現に所有する者</t>
    <rPh sb="0" eb="4">
      <t>コテイシサン</t>
    </rPh>
    <rPh sb="5" eb="6">
      <t>ゲン</t>
    </rPh>
    <rPh sb="7" eb="9">
      <t>ショユウ</t>
    </rPh>
    <rPh sb="11" eb="12">
      <t>モノ</t>
    </rPh>
    <phoneticPr fontId="2"/>
  </si>
  <si>
    <t>（届出人）</t>
    <rPh sb="1" eb="4">
      <t>トドケデニン</t>
    </rPh>
    <phoneticPr fontId="2"/>
  </si>
  <si>
    <t>備考</t>
    <rPh sb="0" eb="2">
      <t>ビコウ</t>
    </rPh>
    <phoneticPr fontId="2"/>
  </si>
  <si>
    <t>氏名（名称）</t>
    <rPh sb="0" eb="2">
      <t>シメイ</t>
    </rPh>
    <rPh sb="3" eb="5">
      <t>メイショウ</t>
    </rPh>
    <phoneticPr fontId="2"/>
  </si>
  <si>
    <t>（代表者）</t>
    <rPh sb="1" eb="4">
      <t>ダイヒョウシャ</t>
    </rPh>
    <phoneticPr fontId="2"/>
  </si>
  <si>
    <t>個人番号
（法人番号）</t>
    <rPh sb="0" eb="2">
      <t>コジン</t>
    </rPh>
    <rPh sb="2" eb="4">
      <t>バンゴウ</t>
    </rPh>
    <rPh sb="6" eb="8">
      <t>ホウジン</t>
    </rPh>
    <rPh sb="8" eb="10">
      <t>バンゴウ</t>
    </rPh>
    <phoneticPr fontId="2"/>
  </si>
  <si>
    <t xml:space="preserve">（住所・地番）
</t>
    <rPh sb="1" eb="3">
      <t>ジュウショ</t>
    </rPh>
    <rPh sb="4" eb="6">
      <t>チバン</t>
    </rPh>
    <phoneticPr fontId="2"/>
  </si>
  <si>
    <t>チェック欄</t>
    <rPh sb="4" eb="5">
      <t>ラン</t>
    </rPh>
    <phoneticPr fontId="2"/>
  </si>
  <si>
    <t>住　　所</t>
    <rPh sb="0" eb="1">
      <t>ジュウ</t>
    </rPh>
    <rPh sb="3" eb="4">
      <t>ショ</t>
    </rPh>
    <phoneticPr fontId="2"/>
  </si>
  <si>
    <t>氏　　名</t>
    <rPh sb="0" eb="1">
      <t>シ</t>
    </rPh>
    <rPh sb="3" eb="4">
      <t>ナ</t>
    </rPh>
    <phoneticPr fontId="2"/>
  </si>
  <si>
    <t>連 絡 先</t>
    <rPh sb="0" eb="1">
      <t>レン</t>
    </rPh>
    <rPh sb="2" eb="3">
      <t>ラク</t>
    </rPh>
    <rPh sb="4" eb="5">
      <t>サキ</t>
    </rPh>
    <phoneticPr fontId="2"/>
  </si>
  <si>
    <t>現　　所　　有　　者　　申　　告　　書</t>
    <rPh sb="0" eb="1">
      <t>ゲン</t>
    </rPh>
    <rPh sb="3" eb="4">
      <t>ショ</t>
    </rPh>
    <rPh sb="6" eb="7">
      <t>ユウ</t>
    </rPh>
    <rPh sb="9" eb="10">
      <t>モノ</t>
    </rPh>
    <rPh sb="12" eb="13">
      <t>サル</t>
    </rPh>
    <rPh sb="15" eb="16">
      <t>コク</t>
    </rPh>
    <rPh sb="18" eb="19">
      <t>ショ</t>
    </rPh>
    <phoneticPr fontId="2"/>
  </si>
  <si>
    <t>　　　木城町長　　　　様　　　　</t>
    <rPh sb="3" eb="6">
      <t>キジョウチョウ</t>
    </rPh>
    <rPh sb="6" eb="7">
      <t>チョウ</t>
    </rPh>
    <rPh sb="11" eb="12">
      <t>サマ</t>
    </rPh>
    <phoneticPr fontId="2"/>
  </si>
  <si>
    <t>木城町固定資産税課税台帳上の所有者</t>
    <rPh sb="0" eb="3">
      <t>キジョウチョウ</t>
    </rPh>
    <rPh sb="3" eb="5">
      <t>コテイ</t>
    </rPh>
    <rPh sb="5" eb="8">
      <t>シサンゼイ</t>
    </rPh>
    <rPh sb="8" eb="10">
      <t>カゼイ</t>
    </rPh>
    <rPh sb="10" eb="12">
      <t>ダイチョウ</t>
    </rPh>
    <rPh sb="12" eb="13">
      <t>ジョウ</t>
    </rPh>
    <rPh sb="14" eb="17">
      <t>ショユウシャ</t>
    </rPh>
    <phoneticPr fontId="2"/>
  </si>
  <si>
    <t>氏名</t>
    <rPh sb="0" eb="2">
      <t>シメイ</t>
    </rPh>
    <phoneticPr fontId="2"/>
  </si>
  <si>
    <t>　木城町固定資産税課税台帳上の所有者は既に  　　年　　月　　日に死亡しているため、
木城町税条例第７４条の３の規定に基づき、下記のとおり現に所有する者を申告します。</t>
    <rPh sb="1" eb="4">
      <t>キジョウチョウ</t>
    </rPh>
    <rPh sb="43" eb="46">
      <t>キジョウチョウ</t>
    </rPh>
    <rPh sb="46" eb="47">
      <t>ゼイ</t>
    </rPh>
    <rPh sb="47" eb="49">
      <t>ジョウレイ</t>
    </rPh>
    <rPh sb="49" eb="50">
      <t>ダイ</t>
    </rPh>
    <rPh sb="52" eb="53">
      <t>ジョウ</t>
    </rPh>
    <rPh sb="56" eb="58">
      <t>キテイ</t>
    </rPh>
    <rPh sb="59" eb="60">
      <t>モト</t>
    </rPh>
    <rPh sb="63" eb="65">
      <t>カキ</t>
    </rPh>
    <rPh sb="75" eb="76">
      <t>シャ</t>
    </rPh>
    <phoneticPr fontId="2"/>
  </si>
  <si>
    <t>電話</t>
    <rPh sb="0" eb="2">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</si>
</sst>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 "/>
    <numFmt numFmtId="178" formatCode="#,##0_ ;[Red]\-#,##0\ "/>
    <numFmt numFmtId="179" formatCode="#,##0_);[Red]\(#,##0\)"/>
    <numFmt numFmtId="180" formatCode="0.000_ "/>
    <numFmt numFmtId="181" formatCode="0.00_ "/>
    <numFmt numFmtId="182" formatCode="0_ "/>
    <numFmt numFmtId="183" formatCode="[$-411]ggge&quot;年&quot;m&quot;月&quot;d&quot;日&quot;;@"/>
    <numFmt numFmtId="184" formatCode="0.0000%"/>
  </numFmts>
  <fonts count="18" x14ac:knownFonts="1">
    <font>
      <sz val="11"/>
      <name val="ＭＳ Ｐゴシック"/>
    </font>
    <font>
      <sz val="11"/>
      <name val="ＭＳ Ｐゴシック"/>
      <family val="3"/>
      <charset val="128"/>
    </font>
    <font>
      <sz val="6"/>
      <name val="ＭＳ Ｐゴシック"/>
      <family val="3"/>
      <charset val="128"/>
    </font>
    <font>
      <sz val="13"/>
      <name val="ＭＳ 明朝"/>
      <family val="1"/>
      <charset val="128"/>
    </font>
    <font>
      <sz val="10"/>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11"/>
      <color rgb="FF000000"/>
      <name val="ＭＳ Ｐゴシック"/>
      <family val="3"/>
      <charset val="128"/>
    </font>
    <font>
      <sz val="11"/>
      <name val="ＭＳ 明朝"/>
      <family val="1"/>
      <charset val="128"/>
    </font>
    <font>
      <sz val="20"/>
      <name val="ＭＳ 明朝"/>
      <family val="1"/>
      <charset val="128"/>
    </font>
    <font>
      <sz val="14"/>
      <name val="ＭＳ 明朝"/>
      <family val="1"/>
      <charset val="128"/>
    </font>
    <font>
      <sz val="15"/>
      <name val="ＭＳ 明朝"/>
      <family val="1"/>
      <charset val="128"/>
    </font>
    <font>
      <sz val="10"/>
      <name val="ＭＳ 明朝"/>
      <family val="1"/>
      <charset val="128"/>
    </font>
    <font>
      <sz val="9"/>
      <name val="ＭＳ 明朝"/>
      <family val="1"/>
      <charset val="128"/>
    </font>
    <font>
      <sz val="12"/>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alignment vertical="center"/>
    </xf>
    <xf numFmtId="38" fontId="1" fillId="0" borderId="0" applyFill="0" applyBorder="0" applyAlignment="0" applyProtection="0">
      <alignment vertical="center"/>
    </xf>
    <xf numFmtId="0" fontId="1" fillId="0" borderId="0"/>
    <xf numFmtId="38" fontId="1" fillId="0" borderId="0" applyFill="0" applyBorder="0" applyAlignment="0" applyProtection="0">
      <alignment vertical="center"/>
    </xf>
  </cellStyleXfs>
  <cellXfs count="299">
    <xf numFmtId="0" fontId="0" fillId="0" borderId="0" xfId="0">
      <alignment vertical="center"/>
    </xf>
    <xf numFmtId="0" fontId="3" fillId="0" borderId="0" xfId="0" applyFont="1">
      <alignment vertical="center"/>
    </xf>
    <xf numFmtId="0" fontId="0" fillId="0" borderId="0" xfId="2" applyFont="1"/>
    <xf numFmtId="0" fontId="1" fillId="0" borderId="22" xfId="2" applyBorder="1" applyAlignment="1">
      <alignment horizontal="right" vertical="center" wrapText="1"/>
    </xf>
    <xf numFmtId="0" fontId="1" fillId="0" borderId="21" xfId="2" applyBorder="1" applyAlignment="1">
      <alignment vertical="center" wrapText="1"/>
    </xf>
    <xf numFmtId="0" fontId="0" fillId="0" borderId="0" xfId="2" applyFont="1" applyAlignment="1">
      <alignment horizontal="distributed" vertical="center"/>
    </xf>
    <xf numFmtId="0" fontId="0" fillId="0" borderId="0" xfId="2" applyFont="1" applyAlignment="1">
      <alignment horizontal="distributed" vertical="top"/>
    </xf>
    <xf numFmtId="0" fontId="4" fillId="0" borderId="0" xfId="2" applyFont="1" applyAlignment="1">
      <alignment vertical="top"/>
    </xf>
    <xf numFmtId="0" fontId="1" fillId="0" borderId="21" xfId="2" applyBorder="1" applyAlignment="1">
      <alignment horizontal="right" vertical="center" wrapText="1"/>
    </xf>
    <xf numFmtId="181" fontId="1" fillId="0" borderId="22" xfId="2" applyNumberFormat="1" applyBorder="1" applyAlignment="1">
      <alignment vertical="center"/>
    </xf>
    <xf numFmtId="0" fontId="1" fillId="0" borderId="22" xfId="2" applyBorder="1" applyAlignment="1">
      <alignment horizontal="right"/>
    </xf>
    <xf numFmtId="0" fontId="1" fillId="0" borderId="21" xfId="2" applyBorder="1" applyAlignment="1">
      <alignment horizontal="right" vertical="center"/>
    </xf>
    <xf numFmtId="38" fontId="1" fillId="0" borderId="22" xfId="1" applyFont="1" applyBorder="1" applyAlignment="1">
      <alignment vertical="center"/>
    </xf>
    <xf numFmtId="9" fontId="1" fillId="0" borderId="22" xfId="2" applyNumberFormat="1" applyBorder="1" applyAlignment="1">
      <alignment vertical="center"/>
    </xf>
    <xf numFmtId="0" fontId="1" fillId="0" borderId="22" xfId="2" applyBorder="1" applyAlignment="1">
      <alignment horizontal="center" vertical="center"/>
    </xf>
    <xf numFmtId="0" fontId="1" fillId="0" borderId="22" xfId="2" applyBorder="1" applyAlignment="1">
      <alignment vertical="center"/>
    </xf>
    <xf numFmtId="0" fontId="1" fillId="0" borderId="29" xfId="2" applyBorder="1" applyAlignment="1">
      <alignment horizontal="right"/>
    </xf>
    <xf numFmtId="0" fontId="1" fillId="0" borderId="28" xfId="2" applyBorder="1" applyAlignment="1">
      <alignment horizontal="right" vertical="center"/>
    </xf>
    <xf numFmtId="38" fontId="1" fillId="0" borderId="29" xfId="1" applyFont="1" applyBorder="1" applyAlignment="1">
      <alignment vertical="center"/>
    </xf>
    <xf numFmtId="38" fontId="1" fillId="0" borderId="30" xfId="1" applyFont="1" applyBorder="1" applyAlignment="1">
      <alignment vertical="center"/>
    </xf>
    <xf numFmtId="0" fontId="1" fillId="0" borderId="1" xfId="2" applyFill="1" applyBorder="1"/>
    <xf numFmtId="0" fontId="0" fillId="0" borderId="0" xfId="2" applyFont="1" applyAlignment="1">
      <alignment horizontal="left" vertical="top"/>
    </xf>
    <xf numFmtId="0" fontId="6" fillId="0" borderId="3" xfId="2" applyFont="1" applyBorder="1" applyAlignment="1">
      <alignment horizontal="center" vertical="center"/>
    </xf>
    <xf numFmtId="58" fontId="1" fillId="0" borderId="4" xfId="2" applyNumberFormat="1" applyBorder="1" applyAlignment="1">
      <alignment vertical="center"/>
    </xf>
    <xf numFmtId="0" fontId="1" fillId="0" borderId="4" xfId="2" applyBorder="1" applyAlignment="1">
      <alignment horizontal="center" vertical="center"/>
    </xf>
    <xf numFmtId="0" fontId="1" fillId="0" borderId="1" xfId="2" applyBorder="1" applyAlignment="1">
      <alignment horizontal="center" vertical="center"/>
    </xf>
    <xf numFmtId="0" fontId="1" fillId="0" borderId="10" xfId="2" applyBorder="1" applyAlignment="1">
      <alignment horizontal="center" vertical="center" wrapText="1"/>
    </xf>
    <xf numFmtId="0" fontId="1" fillId="0" borderId="31" xfId="2" applyBorder="1" applyAlignment="1">
      <alignment horizontal="center" vertical="center" wrapText="1"/>
    </xf>
    <xf numFmtId="0" fontId="1" fillId="0" borderId="12" xfId="2" applyBorder="1" applyAlignment="1">
      <alignment horizontal="center" vertical="center" wrapText="1"/>
    </xf>
    <xf numFmtId="0" fontId="6" fillId="0" borderId="5" xfId="2" applyFont="1" applyBorder="1" applyAlignment="1">
      <alignment horizontal="center" vertical="center"/>
    </xf>
    <xf numFmtId="0" fontId="1" fillId="0" borderId="0" xfId="2" applyBorder="1" applyAlignment="1">
      <alignment vertical="center"/>
    </xf>
    <xf numFmtId="0" fontId="1" fillId="0" borderId="0" xfId="2" applyBorder="1" applyAlignment="1">
      <alignment horizontal="center" vertical="center"/>
    </xf>
    <xf numFmtId="0" fontId="1" fillId="0" borderId="0" xfId="2" applyBorder="1" applyAlignment="1">
      <alignment horizontal="center"/>
    </xf>
    <xf numFmtId="0" fontId="1" fillId="0" borderId="0" xfId="2" applyBorder="1" applyAlignment="1">
      <alignment horizontal="left" vertical="center"/>
    </xf>
    <xf numFmtId="56" fontId="1" fillId="0" borderId="1" xfId="2" applyNumberFormat="1" applyBorder="1" applyAlignment="1">
      <alignment horizontal="center" vertical="center"/>
    </xf>
    <xf numFmtId="178" fontId="0" fillId="0" borderId="1" xfId="3" applyNumberFormat="1" applyFont="1" applyBorder="1" applyAlignment="1">
      <alignment vertical="center"/>
    </xf>
    <xf numFmtId="178" fontId="1" fillId="0" borderId="1" xfId="1" applyNumberFormat="1" applyFont="1" applyBorder="1" applyAlignment="1">
      <alignment vertical="center"/>
    </xf>
    <xf numFmtId="0" fontId="5" fillId="0" borderId="1" xfId="2" applyFont="1" applyBorder="1" applyAlignment="1">
      <alignment horizontal="left" vertical="center" wrapText="1"/>
    </xf>
    <xf numFmtId="49" fontId="1" fillId="0" borderId="1" xfId="2" applyNumberFormat="1" applyBorder="1" applyAlignment="1">
      <alignment horizontal="center" vertical="center"/>
    </xf>
    <xf numFmtId="0" fontId="1" fillId="0" borderId="1" xfId="2" applyBorder="1" applyAlignment="1">
      <alignment horizontal="center" vertical="center" wrapText="1"/>
    </xf>
    <xf numFmtId="0" fontId="1" fillId="0" borderId="8" xfId="2" applyBorder="1" applyAlignment="1">
      <alignment horizontal="center"/>
    </xf>
    <xf numFmtId="0" fontId="7" fillId="0" borderId="0" xfId="2" applyFont="1" applyAlignment="1">
      <alignment horizontal="center" vertical="center"/>
    </xf>
    <xf numFmtId="0" fontId="7" fillId="0" borderId="0" xfId="2" applyFont="1" applyAlignment="1">
      <alignment vertical="center" shrinkToFit="1"/>
    </xf>
    <xf numFmtId="0" fontId="7" fillId="0" borderId="0" xfId="2" applyFont="1" applyAlignment="1">
      <alignment horizontal="center" vertical="center" shrinkToFit="1"/>
    </xf>
    <xf numFmtId="176" fontId="7" fillId="0" borderId="0" xfId="2" applyNumberFormat="1" applyFont="1" applyAlignment="1">
      <alignment horizontal="right" vertical="center"/>
    </xf>
    <xf numFmtId="177" fontId="7" fillId="0" borderId="0" xfId="2" applyNumberFormat="1" applyFont="1" applyAlignment="1">
      <alignment horizontal="right" vertical="center"/>
    </xf>
    <xf numFmtId="0" fontId="8" fillId="0" borderId="0" xfId="2" applyFont="1" applyAlignment="1">
      <alignment horizontal="center" vertical="center"/>
    </xf>
    <xf numFmtId="180" fontId="7" fillId="0" borderId="0" xfId="2" applyNumberFormat="1" applyFont="1" applyAlignment="1">
      <alignment horizontal="right" vertical="center"/>
    </xf>
    <xf numFmtId="182" fontId="6" fillId="0" borderId="0" xfId="2" applyNumberFormat="1" applyFont="1" applyAlignment="1">
      <alignment horizontal="center" vertical="center"/>
    </xf>
    <xf numFmtId="0" fontId="7" fillId="0" borderId="1" xfId="2" applyFont="1" applyBorder="1" applyAlignment="1">
      <alignment horizontal="center" vertical="center"/>
    </xf>
    <xf numFmtId="0" fontId="7" fillId="3" borderId="1" xfId="2" applyFont="1" applyFill="1" applyBorder="1" applyAlignment="1">
      <alignment horizontal="center" vertical="center"/>
    </xf>
    <xf numFmtId="0" fontId="7" fillId="0" borderId="1" xfId="2" applyFont="1" applyBorder="1" applyAlignment="1">
      <alignment horizontal="center" vertical="center" shrinkToFit="1"/>
    </xf>
    <xf numFmtId="0" fontId="7" fillId="0" borderId="1" xfId="2" applyFont="1" applyBorder="1" applyAlignment="1">
      <alignment vertical="center" shrinkToFit="1"/>
    </xf>
    <xf numFmtId="176" fontId="7" fillId="0" borderId="1" xfId="2" applyNumberFormat="1" applyFont="1" applyBorder="1" applyAlignment="1">
      <alignment horizontal="center" vertical="center"/>
    </xf>
    <xf numFmtId="176" fontId="7" fillId="0" borderId="1" xfId="2" applyNumberFormat="1" applyFont="1" applyBorder="1" applyAlignment="1">
      <alignment horizontal="right" vertical="center"/>
    </xf>
    <xf numFmtId="177" fontId="7" fillId="0" borderId="1" xfId="2" applyNumberFormat="1" applyFont="1" applyBorder="1" applyAlignment="1">
      <alignment horizontal="center" vertical="center"/>
    </xf>
    <xf numFmtId="177" fontId="7" fillId="0" borderId="1" xfId="2" applyNumberFormat="1" applyFont="1" applyBorder="1" applyAlignment="1">
      <alignment horizontal="right" vertical="center"/>
    </xf>
    <xf numFmtId="0" fontId="8" fillId="3" borderId="1" xfId="2" applyFont="1" applyFill="1" applyBorder="1" applyAlignment="1">
      <alignment horizontal="center" vertical="center"/>
    </xf>
    <xf numFmtId="180" fontId="7" fillId="0" borderId="1" xfId="2" applyNumberFormat="1" applyFont="1" applyBorder="1" applyAlignment="1">
      <alignment horizontal="center" vertical="center"/>
    </xf>
    <xf numFmtId="180" fontId="7" fillId="0" borderId="1" xfId="2" applyNumberFormat="1" applyFont="1" applyBorder="1" applyAlignment="1">
      <alignment horizontal="right" vertical="center"/>
    </xf>
    <xf numFmtId="179" fontId="7" fillId="0" borderId="1" xfId="2" applyNumberFormat="1" applyFont="1" applyBorder="1" applyAlignment="1">
      <alignment horizontal="right" vertical="center"/>
    </xf>
    <xf numFmtId="179" fontId="7" fillId="0" borderId="33" xfId="2" applyNumberFormat="1" applyFont="1" applyBorder="1" applyAlignment="1">
      <alignment horizontal="center" vertical="center"/>
    </xf>
    <xf numFmtId="179" fontId="7" fillId="0" borderId="33" xfId="2" applyNumberFormat="1" applyFont="1" applyBorder="1" applyAlignment="1">
      <alignment horizontal="right" vertical="center"/>
    </xf>
    <xf numFmtId="182" fontId="6" fillId="0" borderId="33" xfId="2" applyNumberFormat="1" applyFont="1" applyBorder="1" applyAlignment="1">
      <alignment horizontal="center" vertical="center"/>
    </xf>
    <xf numFmtId="0" fontId="7" fillId="0" borderId="33" xfId="2" applyFont="1" applyBorder="1" applyAlignment="1">
      <alignment horizontal="center" vertical="center"/>
    </xf>
    <xf numFmtId="0" fontId="7" fillId="0" borderId="1" xfId="2" applyFont="1" applyFill="1" applyBorder="1" applyAlignment="1">
      <alignment horizontal="center" vertical="center"/>
    </xf>
    <xf numFmtId="0" fontId="4" fillId="0" borderId="0" xfId="2" applyFont="1" applyAlignment="1">
      <alignment horizontal="left" vertical="top" shrinkToFit="1"/>
    </xf>
    <xf numFmtId="0" fontId="1" fillId="0" borderId="22" xfId="2" quotePrefix="1" applyNumberFormat="1" applyBorder="1" applyAlignment="1">
      <alignment horizontal="center" vertical="center"/>
    </xf>
    <xf numFmtId="0" fontId="1" fillId="0" borderId="22" xfId="2" quotePrefix="1" applyBorder="1" applyAlignment="1">
      <alignment horizontal="center" vertical="center"/>
    </xf>
    <xf numFmtId="184" fontId="1" fillId="0" borderId="22" xfId="2" applyNumberFormat="1" applyBorder="1" applyAlignment="1">
      <alignment vertical="center"/>
    </xf>
    <xf numFmtId="0" fontId="3" fillId="0" borderId="0" xfId="0" applyFont="1" applyAlignment="1">
      <alignment vertical="top"/>
    </xf>
    <xf numFmtId="0" fontId="11" fillId="0" borderId="0" xfId="0" applyFont="1">
      <alignment vertical="center"/>
    </xf>
    <xf numFmtId="0" fontId="11" fillId="0" borderId="0" xfId="0" applyFont="1" applyAlignment="1">
      <alignment vertical="top"/>
    </xf>
    <xf numFmtId="0" fontId="12" fillId="0" borderId="0" xfId="0" applyFont="1" applyBorder="1" applyAlignment="1">
      <alignment horizontal="center" vertical="top"/>
    </xf>
    <xf numFmtId="0" fontId="13" fillId="0" borderId="0" xfId="0" applyFo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distributed" textRotation="255" wrapText="1" justifyLastLine="1"/>
    </xf>
    <xf numFmtId="0" fontId="13" fillId="0" borderId="0" xfId="0" applyFont="1" applyBorder="1" applyAlignment="1">
      <alignment horizontal="center" vertical="center" justifyLastLine="1"/>
    </xf>
    <xf numFmtId="0" fontId="11" fillId="0" borderId="0" xfId="0" applyFont="1" applyAlignment="1"/>
    <xf numFmtId="0" fontId="11" fillId="0" borderId="0" xfId="0" applyFont="1" applyAlignment="1">
      <alignment horizontal="center" vertical="center"/>
    </xf>
    <xf numFmtId="0" fontId="11" fillId="0" borderId="0" xfId="0" applyFont="1" applyAlignment="1">
      <alignment vertical="center"/>
    </xf>
    <xf numFmtId="0" fontId="11" fillId="0" borderId="60" xfId="0" applyFont="1" applyBorder="1">
      <alignment vertical="center"/>
    </xf>
    <xf numFmtId="0" fontId="11" fillId="0" borderId="3" xfId="0" applyFont="1" applyBorder="1" applyAlignment="1">
      <alignment horizontal="center" vertical="center" justifyLastLine="1"/>
    </xf>
    <xf numFmtId="0" fontId="11" fillId="0" borderId="5" xfId="0" applyFont="1" applyBorder="1" applyAlignment="1">
      <alignment horizontal="center" vertical="center" justifyLastLine="1"/>
    </xf>
    <xf numFmtId="0" fontId="11" fillId="0" borderId="7" xfId="0" applyFont="1" applyBorder="1" applyAlignment="1">
      <alignment horizontal="center" vertical="center" justifyLastLine="1"/>
    </xf>
    <xf numFmtId="0" fontId="11" fillId="0" borderId="4" xfId="0" applyFont="1" applyBorder="1" applyAlignment="1">
      <alignment horizontal="center" vertical="center" justifyLastLine="1"/>
    </xf>
    <xf numFmtId="0" fontId="11" fillId="0" borderId="0" xfId="0" applyFont="1" applyBorder="1" applyAlignment="1">
      <alignment horizontal="center" vertical="center" justifyLastLine="1"/>
    </xf>
    <xf numFmtId="0" fontId="11" fillId="0" borderId="8" xfId="0" applyFont="1" applyBorder="1" applyAlignment="1">
      <alignment horizontal="center" vertical="center" justifyLastLine="1"/>
    </xf>
    <xf numFmtId="0" fontId="11" fillId="0" borderId="2" xfId="0" applyFont="1" applyBorder="1" applyAlignment="1">
      <alignment horizontal="center" vertical="center" justifyLastLine="1"/>
    </xf>
    <xf numFmtId="0" fontId="11" fillId="0" borderId="6" xfId="0" applyFont="1" applyBorder="1" applyAlignment="1">
      <alignment horizontal="center" vertical="center" justifyLastLine="1"/>
    </xf>
    <xf numFmtId="0" fontId="11" fillId="0" borderId="9" xfId="0" applyFont="1" applyBorder="1" applyAlignment="1">
      <alignment horizontal="center" vertical="center" justifyLastLine="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6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6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1" fillId="0" borderId="1"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3" xfId="0" applyFont="1" applyBorder="1" applyAlignment="1">
      <alignment horizontal="center" vertical="distributed" textRotation="255" indent="1" shrinkToFit="1"/>
    </xf>
    <xf numFmtId="0" fontId="11" fillId="0" borderId="7" xfId="0" applyFont="1" applyBorder="1" applyAlignment="1">
      <alignment horizontal="center" vertical="distributed" textRotation="255" indent="1" shrinkToFit="1"/>
    </xf>
    <xf numFmtId="0" fontId="11" fillId="0" borderId="4" xfId="0" applyFont="1" applyBorder="1" applyAlignment="1">
      <alignment horizontal="center" vertical="distributed" textRotation="255" indent="1" shrinkToFit="1"/>
    </xf>
    <xf numFmtId="0" fontId="11" fillId="0" borderId="8" xfId="0" applyFont="1" applyBorder="1" applyAlignment="1">
      <alignment horizontal="center" vertical="distributed" textRotation="255" indent="1" shrinkToFit="1"/>
    </xf>
    <xf numFmtId="0" fontId="11" fillId="0" borderId="2" xfId="0" applyFont="1" applyBorder="1" applyAlignment="1">
      <alignment horizontal="center" vertical="distributed" textRotation="255" indent="1" shrinkToFit="1"/>
    </xf>
    <xf numFmtId="0" fontId="11" fillId="0" borderId="9" xfId="0" applyFont="1" applyBorder="1" applyAlignment="1">
      <alignment horizontal="center" vertical="distributed" textRotation="255" indent="1" shrinkToFit="1"/>
    </xf>
    <xf numFmtId="0" fontId="11" fillId="0" borderId="3" xfId="0" applyFont="1" applyBorder="1" applyAlignment="1">
      <alignment horizontal="left" vertical="top" justifyLastLine="1"/>
    </xf>
    <xf numFmtId="0" fontId="11" fillId="0" borderId="5" xfId="0" applyFont="1" applyBorder="1" applyAlignment="1">
      <alignment horizontal="left" vertical="top" justifyLastLine="1"/>
    </xf>
    <xf numFmtId="0" fontId="11" fillId="0" borderId="7" xfId="0" applyFont="1" applyBorder="1" applyAlignment="1">
      <alignment horizontal="left" vertical="top" justifyLastLine="1"/>
    </xf>
    <xf numFmtId="0" fontId="11" fillId="0" borderId="4" xfId="0" applyFont="1" applyBorder="1" applyAlignment="1">
      <alignment horizontal="left" vertical="top" justifyLastLine="1"/>
    </xf>
    <xf numFmtId="0" fontId="11" fillId="0" borderId="0" xfId="0" applyFont="1" applyBorder="1" applyAlignment="1">
      <alignment horizontal="left" vertical="top" justifyLastLine="1"/>
    </xf>
    <xf numFmtId="0" fontId="11" fillId="0" borderId="8" xfId="0" applyFont="1" applyBorder="1" applyAlignment="1">
      <alignment horizontal="left" vertical="top" justifyLastLine="1"/>
    </xf>
    <xf numFmtId="0" fontId="11" fillId="0" borderId="2" xfId="0" applyFont="1" applyBorder="1" applyAlignment="1">
      <alignment horizontal="left" vertical="top" justifyLastLine="1"/>
    </xf>
    <xf numFmtId="0" fontId="11" fillId="0" borderId="6" xfId="0" applyFont="1" applyBorder="1" applyAlignment="1">
      <alignment horizontal="left" vertical="top" justifyLastLine="1"/>
    </xf>
    <xf numFmtId="0" fontId="11" fillId="0" borderId="9" xfId="0" applyFont="1" applyBorder="1" applyAlignment="1">
      <alignment horizontal="left" vertical="top" justifyLastLine="1"/>
    </xf>
    <xf numFmtId="0" fontId="11" fillId="0" borderId="3"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11" fillId="0" borderId="2"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1" fillId="0" borderId="3"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9" xfId="0" applyFont="1" applyBorder="1" applyAlignment="1">
      <alignment horizontal="center" vertical="center" textRotation="255"/>
    </xf>
    <xf numFmtId="0" fontId="13" fillId="0" borderId="3" xfId="0" applyFont="1" applyBorder="1" applyAlignment="1">
      <alignment horizontal="center" vertical="distributed" textRotation="255" wrapText="1" indent="2"/>
    </xf>
    <xf numFmtId="0" fontId="13" fillId="0" borderId="5" xfId="0" applyFont="1" applyBorder="1" applyAlignment="1">
      <alignment horizontal="center" vertical="distributed" textRotation="255" wrapText="1" indent="2"/>
    </xf>
    <xf numFmtId="0" fontId="13" fillId="0" borderId="7" xfId="0" applyFont="1" applyBorder="1" applyAlignment="1">
      <alignment horizontal="center" vertical="distributed" textRotation="255" wrapText="1" indent="2"/>
    </xf>
    <xf numFmtId="0" fontId="13" fillId="0" borderId="4" xfId="0" applyFont="1" applyBorder="1" applyAlignment="1">
      <alignment horizontal="center" vertical="distributed" textRotation="255" wrapText="1" indent="2"/>
    </xf>
    <xf numFmtId="0" fontId="13" fillId="0" borderId="0" xfId="0" applyFont="1" applyBorder="1" applyAlignment="1">
      <alignment horizontal="center" vertical="distributed" textRotation="255" wrapText="1" indent="2"/>
    </xf>
    <xf numFmtId="0" fontId="13" fillId="0" borderId="8" xfId="0" applyFont="1" applyBorder="1" applyAlignment="1">
      <alignment horizontal="center" vertical="distributed" textRotation="255" wrapText="1" indent="2"/>
    </xf>
    <xf numFmtId="0" fontId="13" fillId="0" borderId="2" xfId="0" applyFont="1" applyBorder="1" applyAlignment="1">
      <alignment horizontal="center" vertical="distributed" textRotation="255" wrapText="1" indent="2"/>
    </xf>
    <xf numFmtId="0" fontId="13" fillId="0" borderId="6" xfId="0" applyFont="1" applyBorder="1" applyAlignment="1">
      <alignment horizontal="center" vertical="distributed" textRotation="255" wrapText="1" indent="2"/>
    </xf>
    <xf numFmtId="0" fontId="13" fillId="0" borderId="9" xfId="0" applyFont="1" applyBorder="1" applyAlignment="1">
      <alignment horizontal="center" vertical="distributed" textRotation="255" wrapText="1" indent="2"/>
    </xf>
    <xf numFmtId="0" fontId="15" fillId="0" borderId="3" xfId="0" applyFont="1" applyBorder="1" applyAlignment="1">
      <alignment horizontal="left" vertical="top" wrapText="1" justifyLastLine="1"/>
    </xf>
    <xf numFmtId="0" fontId="15" fillId="0" borderId="5" xfId="0" applyFont="1" applyBorder="1" applyAlignment="1">
      <alignment horizontal="left" vertical="top" wrapText="1" justifyLastLine="1"/>
    </xf>
    <xf numFmtId="0" fontId="15" fillId="0" borderId="7" xfId="0" applyFont="1" applyBorder="1" applyAlignment="1">
      <alignment horizontal="left" vertical="top" wrapText="1" justifyLastLine="1"/>
    </xf>
    <xf numFmtId="0" fontId="15" fillId="0" borderId="4" xfId="0" applyFont="1" applyBorder="1" applyAlignment="1">
      <alignment horizontal="left" vertical="top" wrapText="1" justifyLastLine="1"/>
    </xf>
    <xf numFmtId="0" fontId="15" fillId="0" borderId="0" xfId="0" applyFont="1" applyBorder="1" applyAlignment="1">
      <alignment horizontal="left" vertical="top" wrapText="1" justifyLastLine="1"/>
    </xf>
    <xf numFmtId="0" fontId="15" fillId="0" borderId="8" xfId="0" applyFont="1" applyBorder="1" applyAlignment="1">
      <alignment horizontal="left" vertical="top" wrapText="1" justifyLastLine="1"/>
    </xf>
    <xf numFmtId="0" fontId="15" fillId="0" borderId="2" xfId="0" applyFont="1" applyBorder="1" applyAlignment="1">
      <alignment horizontal="left" vertical="top" wrapText="1" justifyLastLine="1"/>
    </xf>
    <xf numFmtId="0" fontId="15" fillId="0" borderId="6" xfId="0" applyFont="1" applyBorder="1" applyAlignment="1">
      <alignment horizontal="left" vertical="top" wrapText="1" justifyLastLine="1"/>
    </xf>
    <xf numFmtId="0" fontId="15" fillId="0" borderId="9" xfId="0" applyFont="1" applyBorder="1" applyAlignment="1">
      <alignment horizontal="left" vertical="top" wrapText="1" justifyLastLine="1"/>
    </xf>
    <xf numFmtId="0" fontId="16" fillId="0" borderId="5"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11" fillId="0" borderId="41" xfId="0" applyFont="1" applyBorder="1" applyAlignment="1">
      <alignment horizontal="center" vertical="center" textRotation="255" shrinkToFit="1"/>
    </xf>
    <xf numFmtId="0" fontId="11" fillId="0" borderId="42" xfId="0" applyFont="1" applyBorder="1" applyAlignment="1">
      <alignment horizontal="center" vertical="center" textRotation="255" shrinkToFit="1"/>
    </xf>
    <xf numFmtId="0" fontId="11" fillId="0" borderId="50" xfId="0" applyFont="1" applyBorder="1" applyAlignment="1">
      <alignment horizontal="center" vertical="center" textRotation="255" shrinkToFit="1"/>
    </xf>
    <xf numFmtId="0" fontId="11" fillId="0" borderId="51" xfId="0" applyFont="1" applyBorder="1" applyAlignment="1">
      <alignment horizontal="center" vertical="center" textRotation="255" shrinkToFit="1"/>
    </xf>
    <xf numFmtId="0" fontId="17" fillId="0" borderId="4" xfId="0" applyFont="1" applyBorder="1" applyAlignment="1">
      <alignment horizontal="center" vertical="distributed" textRotation="255" indent="1"/>
    </xf>
    <xf numFmtId="0" fontId="17" fillId="0" borderId="0" xfId="0" applyFont="1" applyBorder="1" applyAlignment="1">
      <alignment horizontal="center" vertical="distributed" textRotation="255" indent="1"/>
    </xf>
    <xf numFmtId="0" fontId="17" fillId="0" borderId="2" xfId="0" applyFont="1" applyBorder="1" applyAlignment="1">
      <alignment horizontal="center" vertical="distributed" textRotation="255" indent="1"/>
    </xf>
    <xf numFmtId="0" fontId="17" fillId="0" borderId="6" xfId="0" applyFont="1" applyBorder="1" applyAlignment="1">
      <alignment horizontal="center" vertical="distributed" textRotation="255" indent="1"/>
    </xf>
    <xf numFmtId="0" fontId="17" fillId="0" borderId="12" xfId="0" applyFont="1" applyBorder="1" applyAlignment="1">
      <alignment horizontal="center" vertical="top" wrapText="1"/>
    </xf>
    <xf numFmtId="0" fontId="17" fillId="0" borderId="1" xfId="0" applyFont="1" applyBorder="1" applyAlignment="1">
      <alignment horizontal="center" vertical="top" wrapText="1"/>
    </xf>
    <xf numFmtId="0" fontId="17" fillId="0" borderId="54"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13" fillId="0" borderId="1" xfId="0" applyFont="1" applyBorder="1" applyAlignment="1">
      <alignment horizontal="distributed" vertical="center" indent="4"/>
    </xf>
    <xf numFmtId="0" fontId="11" fillId="0" borderId="41"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59"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46" xfId="0" applyFont="1" applyBorder="1" applyAlignment="1">
      <alignment horizontal="center" vertical="center" textRotation="255"/>
    </xf>
    <xf numFmtId="0" fontId="11" fillId="0" borderId="50"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53" xfId="0" applyFont="1" applyBorder="1" applyAlignment="1">
      <alignment horizontal="center" vertical="center" textRotation="255"/>
    </xf>
    <xf numFmtId="0" fontId="11" fillId="0" borderId="41" xfId="0" applyFont="1" applyBorder="1" applyAlignment="1">
      <alignment horizontal="left" vertical="top" justifyLastLine="1"/>
    </xf>
    <xf numFmtId="0" fontId="11" fillId="0" borderId="43" xfId="0" applyFont="1" applyBorder="1" applyAlignment="1">
      <alignment horizontal="left" vertical="top" justifyLastLine="1"/>
    </xf>
    <xf numFmtId="0" fontId="11" fillId="0" borderId="42" xfId="0" applyFont="1" applyBorder="1" applyAlignment="1">
      <alignment horizontal="left" vertical="top" justifyLastLine="1"/>
    </xf>
    <xf numFmtId="0" fontId="11" fillId="0" borderId="48"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40" xfId="0" applyFont="1" applyBorder="1" applyAlignment="1">
      <alignment horizontal="left" vertical="top"/>
    </xf>
    <xf numFmtId="0" fontId="11" fillId="0" borderId="12" xfId="0" applyFont="1" applyBorder="1" applyAlignment="1">
      <alignment horizontal="left" vertical="top"/>
    </xf>
    <xf numFmtId="0" fontId="11" fillId="0" borderId="1" xfId="0" applyFont="1" applyBorder="1" applyAlignment="1">
      <alignment horizontal="left" vertical="top"/>
    </xf>
    <xf numFmtId="0" fontId="13" fillId="0" borderId="10" xfId="0" applyFont="1" applyBorder="1" applyAlignment="1">
      <alignment horizontal="distributed" vertical="center" indent="4"/>
    </xf>
    <xf numFmtId="0" fontId="11" fillId="0" borderId="47" xfId="0" applyFont="1" applyBorder="1" applyAlignment="1">
      <alignment horizontal="center" vertical="center" textRotation="255"/>
    </xf>
    <xf numFmtId="0" fontId="13" fillId="0" borderId="10" xfId="0" applyFont="1" applyBorder="1" applyAlignment="1">
      <alignment horizontal="center" vertical="distributed" textRotation="255" wrapText="1" indent="3"/>
    </xf>
    <xf numFmtId="0" fontId="13" fillId="0" borderId="31" xfId="0" applyFont="1" applyBorder="1" applyAlignment="1">
      <alignment horizontal="center" vertical="distributed" textRotation="255" wrapText="1" indent="3"/>
    </xf>
    <xf numFmtId="0" fontId="13" fillId="0" borderId="12" xfId="0" applyFont="1" applyBorder="1" applyAlignment="1">
      <alignment horizontal="center" vertical="distributed" textRotation="255" wrapText="1" indent="3"/>
    </xf>
    <xf numFmtId="0" fontId="11" fillId="0" borderId="41" xfId="0" applyFont="1" applyBorder="1" applyAlignment="1">
      <alignment horizontal="center" vertical="distributed" textRotation="255" indent="1" shrinkToFit="1"/>
    </xf>
    <xf numFmtId="0" fontId="11" fillId="0" borderId="42" xfId="0" applyFont="1" applyBorder="1" applyAlignment="1">
      <alignment horizontal="center" vertical="distributed" textRotation="255" indent="1" shrinkToFit="1"/>
    </xf>
    <xf numFmtId="0" fontId="11" fillId="0" borderId="50" xfId="0" applyFont="1" applyBorder="1" applyAlignment="1">
      <alignment horizontal="center" vertical="distributed" textRotation="255" indent="1" shrinkToFit="1"/>
    </xf>
    <xf numFmtId="0" fontId="11" fillId="0" borderId="51" xfId="0" applyFont="1" applyBorder="1" applyAlignment="1">
      <alignment horizontal="center" vertical="distributed" textRotation="255" indent="1" shrinkToFit="1"/>
    </xf>
    <xf numFmtId="0" fontId="14" fillId="0" borderId="0" xfId="0" applyFont="1" applyBorder="1" applyAlignment="1">
      <alignment horizontal="left" vertical="top" wrapText="1" indent="3"/>
    </xf>
    <xf numFmtId="0" fontId="13" fillId="0" borderId="0" xfId="0" applyFont="1" applyBorder="1" applyAlignment="1">
      <alignment horizontal="center" vertical="top" wrapText="1"/>
    </xf>
    <xf numFmtId="0" fontId="13" fillId="0" borderId="6" xfId="0" applyFont="1" applyBorder="1" applyAlignment="1">
      <alignment horizontal="center" vertical="top" wrapText="1"/>
    </xf>
    <xf numFmtId="0" fontId="13" fillId="0" borderId="5" xfId="0" applyFont="1" applyBorder="1" applyAlignment="1">
      <alignment horizontal="center" vertical="center" justifyLastLine="1"/>
    </xf>
    <xf numFmtId="0" fontId="13" fillId="0" borderId="6" xfId="0" applyFont="1" applyBorder="1" applyAlignment="1">
      <alignment horizontal="center" vertical="center" justifyLastLine="1"/>
    </xf>
    <xf numFmtId="0" fontId="13" fillId="0" borderId="0" xfId="0" applyFont="1" applyBorder="1" applyAlignment="1">
      <alignment horizontal="right" vertical="center"/>
    </xf>
    <xf numFmtId="0" fontId="13" fillId="0" borderId="6" xfId="0" applyFont="1" applyBorder="1" applyAlignment="1">
      <alignment horizontal="right" vertical="center"/>
    </xf>
    <xf numFmtId="0" fontId="13" fillId="0" borderId="0" xfId="0" applyFont="1" applyBorder="1" applyAlignment="1">
      <alignment horizontal="left" vertical="center"/>
    </xf>
    <xf numFmtId="0" fontId="12" fillId="0" borderId="0" xfId="0" applyFont="1" applyBorder="1" applyAlignment="1">
      <alignment horizontal="center" vertical="top"/>
    </xf>
    <xf numFmtId="0" fontId="13" fillId="0" borderId="0" xfId="0" applyFont="1" applyBorder="1" applyAlignment="1">
      <alignment horizontal="center" vertical="distributed" textRotation="255" wrapText="1" justifyLastLine="1"/>
    </xf>
    <xf numFmtId="0" fontId="13" fillId="0" borderId="0" xfId="0" applyFont="1" applyBorder="1" applyAlignment="1">
      <alignment horizontal="center" vertical="center" justifyLastLine="1"/>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2" borderId="1" xfId="2" applyFill="1" applyBorder="1" applyAlignment="1">
      <alignment horizontal="center"/>
    </xf>
    <xf numFmtId="0" fontId="1" fillId="0" borderId="21" xfId="2" applyBorder="1" applyAlignment="1">
      <alignment horizontal="left" vertical="center" wrapText="1"/>
    </xf>
    <xf numFmtId="0" fontId="1" fillId="0" borderId="22" xfId="2" applyBorder="1" applyAlignment="1">
      <alignment horizontal="left" vertical="center" wrapText="1"/>
    </xf>
    <xf numFmtId="0" fontId="1" fillId="0" borderId="1" xfId="2" applyBorder="1" applyAlignment="1">
      <alignment horizontal="left" vertical="center"/>
    </xf>
    <xf numFmtId="0" fontId="1" fillId="0" borderId="1" xfId="2" applyBorder="1" applyAlignment="1">
      <alignment horizontal="center" vertical="center" shrinkToFit="1"/>
    </xf>
    <xf numFmtId="0" fontId="1" fillId="0" borderId="19" xfId="2" applyBorder="1" applyAlignment="1">
      <alignment horizontal="center" vertical="center"/>
    </xf>
    <xf numFmtId="0" fontId="1" fillId="0" borderId="26" xfId="2" applyBorder="1" applyAlignment="1">
      <alignment horizontal="center" vertical="center"/>
    </xf>
    <xf numFmtId="0" fontId="1" fillId="0" borderId="27" xfId="2" applyBorder="1" applyAlignment="1">
      <alignment horizontal="left" vertical="center" wrapText="1"/>
    </xf>
    <xf numFmtId="0" fontId="1" fillId="0" borderId="28" xfId="2" applyBorder="1" applyAlignment="1">
      <alignment horizontal="left" vertical="center" wrapText="1"/>
    </xf>
    <xf numFmtId="0" fontId="1" fillId="0" borderId="16" xfId="2" applyBorder="1" applyAlignment="1">
      <alignment horizontal="center" vertical="distributed" wrapText="1"/>
    </xf>
    <xf numFmtId="0" fontId="1" fillId="0" borderId="17" xfId="2" applyBorder="1" applyAlignment="1">
      <alignment horizontal="center" vertical="distributed" wrapText="1"/>
    </xf>
    <xf numFmtId="0" fontId="1" fillId="0" borderId="18" xfId="2" applyBorder="1" applyAlignment="1">
      <alignment horizontal="center" vertical="distributed" wrapText="1"/>
    </xf>
    <xf numFmtId="0" fontId="0" fillId="0" borderId="0" xfId="2" applyFont="1" applyAlignment="1">
      <alignment horizontal="distributed" vertical="center"/>
    </xf>
    <xf numFmtId="0" fontId="1" fillId="0" borderId="13" xfId="2" applyBorder="1" applyAlignment="1">
      <alignment horizontal="center" vertical="center" wrapText="1"/>
    </xf>
    <xf numFmtId="0" fontId="1" fillId="0" borderId="14" xfId="2" applyBorder="1" applyAlignment="1">
      <alignment horizontal="center" vertical="center" wrapText="1"/>
    </xf>
    <xf numFmtId="0" fontId="1" fillId="0" borderId="15" xfId="2" applyBorder="1" applyAlignment="1">
      <alignment horizontal="center" vertical="center" wrapText="1"/>
    </xf>
    <xf numFmtId="0" fontId="1" fillId="0" borderId="19" xfId="2" applyBorder="1" applyAlignment="1">
      <alignment horizontal="left" vertical="center" wrapText="1"/>
    </xf>
    <xf numFmtId="0" fontId="1" fillId="0" borderId="20" xfId="2" applyBorder="1" applyAlignment="1">
      <alignment horizontal="left" vertical="center" wrapText="1"/>
    </xf>
    <xf numFmtId="0" fontId="5" fillId="0" borderId="19" xfId="2" applyFont="1" applyBorder="1" applyAlignment="1">
      <alignment horizontal="left" vertical="center" wrapText="1"/>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6" fillId="0" borderId="11" xfId="2" applyFont="1" applyBorder="1" applyAlignment="1">
      <alignment horizontal="center" vertical="center"/>
    </xf>
    <xf numFmtId="0" fontId="6" fillId="0" borderId="32" xfId="2" applyFont="1" applyBorder="1" applyAlignment="1">
      <alignment horizontal="center" vertical="center"/>
    </xf>
    <xf numFmtId="0" fontId="6" fillId="0" borderId="33" xfId="2" applyFont="1" applyBorder="1" applyAlignment="1">
      <alignment horizontal="center" vertical="center"/>
    </xf>
    <xf numFmtId="0" fontId="1" fillId="0" borderId="5" xfId="2" applyFont="1" applyBorder="1" applyAlignment="1">
      <alignment horizontal="center" vertical="center"/>
    </xf>
    <xf numFmtId="0" fontId="1" fillId="0" borderId="7" xfId="2" applyFont="1" applyBorder="1" applyAlignment="1">
      <alignment horizontal="center" vertical="center"/>
    </xf>
    <xf numFmtId="183" fontId="1" fillId="0" borderId="0" xfId="2" applyNumberFormat="1" applyFont="1" applyBorder="1" applyAlignment="1">
      <alignment horizontal="center" vertical="center"/>
    </xf>
    <xf numFmtId="183" fontId="1" fillId="0" borderId="8" xfId="2" applyNumberFormat="1" applyFont="1" applyBorder="1" applyAlignment="1">
      <alignment horizontal="center" vertical="center"/>
    </xf>
    <xf numFmtId="0" fontId="1" fillId="0" borderId="4" xfId="2" applyBorder="1" applyAlignment="1">
      <alignment horizontal="left" vertical="center" indent="1" shrinkToFit="1"/>
    </xf>
    <xf numFmtId="0" fontId="1" fillId="0" borderId="0" xfId="2" applyBorder="1" applyAlignment="1">
      <alignment horizontal="left" vertical="center" indent="1" shrinkToFit="1"/>
    </xf>
    <xf numFmtId="0" fontId="1" fillId="0" borderId="0" xfId="2" applyBorder="1" applyAlignment="1">
      <alignment horizontal="center"/>
    </xf>
    <xf numFmtId="0" fontId="1" fillId="0" borderId="8" xfId="2" applyBorder="1" applyAlignment="1">
      <alignment horizontal="center"/>
    </xf>
    <xf numFmtId="0" fontId="1" fillId="0" borderId="2" xfId="2" applyBorder="1" applyAlignment="1">
      <alignment horizontal="left" vertical="center"/>
    </xf>
    <xf numFmtId="0" fontId="1" fillId="0" borderId="6" xfId="2" applyBorder="1" applyAlignment="1">
      <alignment horizontal="left" vertical="center"/>
    </xf>
    <xf numFmtId="0" fontId="1" fillId="0" borderId="9" xfId="2" applyBorder="1" applyAlignment="1">
      <alignment horizontal="left" vertical="center"/>
    </xf>
    <xf numFmtId="0" fontId="1" fillId="0" borderId="11" xfId="2" applyBorder="1" applyAlignment="1">
      <alignment horizontal="center" vertical="center"/>
    </xf>
    <xf numFmtId="0" fontId="1" fillId="0" borderId="32" xfId="2" applyBorder="1" applyAlignment="1">
      <alignment horizontal="center" vertical="center"/>
    </xf>
    <xf numFmtId="0" fontId="1" fillId="0" borderId="33" xfId="2" applyBorder="1" applyAlignment="1">
      <alignment horizontal="center" vertical="center"/>
    </xf>
    <xf numFmtId="0" fontId="7" fillId="0" borderId="3" xfId="2" applyFont="1" applyBorder="1" applyAlignment="1">
      <alignment horizontal="left" vertical="center" wrapText="1"/>
    </xf>
    <xf numFmtId="0" fontId="1" fillId="0" borderId="5" xfId="2" applyBorder="1" applyAlignment="1">
      <alignment horizontal="left" vertical="center" wrapText="1"/>
    </xf>
    <xf numFmtId="0" fontId="1" fillId="0" borderId="7" xfId="2" applyBorder="1" applyAlignment="1">
      <alignment horizontal="left" vertical="center" wrapText="1"/>
    </xf>
    <xf numFmtId="0" fontId="1" fillId="0" borderId="4" xfId="2" applyBorder="1" applyAlignment="1">
      <alignment horizontal="left" vertical="center" wrapText="1"/>
    </xf>
    <xf numFmtId="0" fontId="1" fillId="0" borderId="0" xfId="2" applyBorder="1" applyAlignment="1">
      <alignment horizontal="left" vertical="center" wrapText="1"/>
    </xf>
    <xf numFmtId="0" fontId="1" fillId="0" borderId="8" xfId="2" applyBorder="1" applyAlignment="1">
      <alignment horizontal="left" vertical="center" wrapText="1"/>
    </xf>
    <xf numFmtId="0" fontId="1" fillId="0" borderId="2" xfId="2" applyBorder="1" applyAlignment="1">
      <alignment horizontal="left" vertical="center" wrapText="1"/>
    </xf>
    <xf numFmtId="0" fontId="1" fillId="0" borderId="6" xfId="2" applyBorder="1" applyAlignment="1">
      <alignment horizontal="left" vertical="center" wrapText="1"/>
    </xf>
    <xf numFmtId="0" fontId="1" fillId="0" borderId="9" xfId="2" applyBorder="1" applyAlignment="1">
      <alignment horizontal="left" vertical="center" wrapText="1"/>
    </xf>
    <xf numFmtId="0" fontId="1" fillId="0" borderId="0" xfId="2" applyFont="1" applyAlignment="1">
      <alignment horizontal="left" vertical="top" wrapText="1"/>
    </xf>
    <xf numFmtId="0" fontId="0" fillId="0" borderId="0" xfId="2" applyFont="1" applyAlignment="1">
      <alignment horizontal="left" vertical="top" wrapText="1"/>
    </xf>
    <xf numFmtId="0" fontId="1" fillId="0" borderId="4" xfId="2" applyFont="1" applyBorder="1" applyAlignment="1">
      <alignment horizontal="center" vertical="center" shrinkToFit="1"/>
    </xf>
    <xf numFmtId="0" fontId="1" fillId="0" borderId="0" xfId="2" applyFont="1" applyBorder="1" applyAlignment="1">
      <alignment horizontal="center" vertical="center" shrinkToFit="1"/>
    </xf>
    <xf numFmtId="0" fontId="1" fillId="0" borderId="4" xfId="2" applyBorder="1" applyAlignment="1">
      <alignment horizontal="center"/>
    </xf>
    <xf numFmtId="0" fontId="1" fillId="0" borderId="0" xfId="2" applyBorder="1" applyAlignment="1">
      <alignment horizontal="left" vertical="center"/>
    </xf>
    <xf numFmtId="0" fontId="1" fillId="0" borderId="8" xfId="2" applyBorder="1" applyAlignment="1">
      <alignment horizontal="left" vertical="center"/>
    </xf>
    <xf numFmtId="0" fontId="1" fillId="0" borderId="4" xfId="2" applyBorder="1" applyAlignment="1">
      <alignment horizontal="left" vertical="center"/>
    </xf>
    <xf numFmtId="182" fontId="7" fillId="0" borderId="11" xfId="2" applyNumberFormat="1" applyFont="1" applyBorder="1" applyAlignment="1">
      <alignment horizontal="center" vertical="center"/>
    </xf>
    <xf numFmtId="182" fontId="7" fillId="0" borderId="32" xfId="2" applyNumberFormat="1" applyFont="1" applyBorder="1" applyAlignment="1">
      <alignment horizontal="center" vertical="center"/>
    </xf>
    <xf numFmtId="182" fontId="7" fillId="0" borderId="33" xfId="2" applyNumberFormat="1" applyFont="1" applyBorder="1" applyAlignment="1">
      <alignment horizontal="center" vertical="center"/>
    </xf>
    <xf numFmtId="0" fontId="11" fillId="0" borderId="52" xfId="0" applyFont="1" applyBorder="1" applyAlignment="1">
      <alignment horizontal="center" vertical="center" justifyLastLine="1"/>
    </xf>
    <xf numFmtId="0" fontId="11" fillId="0" borderId="51" xfId="0" applyFont="1" applyBorder="1" applyAlignment="1">
      <alignment horizontal="center" vertical="center" justifyLastLine="1"/>
    </xf>
    <xf numFmtId="0" fontId="11" fillId="0" borderId="4" xfId="0" applyFont="1" applyBorder="1" applyAlignment="1">
      <alignment horizontal="left" vertical="center" justifyLastLine="1"/>
    </xf>
    <xf numFmtId="0" fontId="11" fillId="0" borderId="0" xfId="0" applyFont="1" applyBorder="1" applyAlignment="1">
      <alignment horizontal="left" vertical="center" justifyLastLine="1"/>
    </xf>
    <xf numFmtId="0" fontId="11" fillId="0" borderId="50" xfId="0" applyFont="1" applyBorder="1" applyAlignment="1">
      <alignment horizontal="left" vertical="center" justifyLastLine="1"/>
    </xf>
    <xf numFmtId="0" fontId="11" fillId="0" borderId="52" xfId="0" applyFont="1" applyBorder="1" applyAlignment="1">
      <alignment horizontal="left" vertical="center" justifyLastLine="1"/>
    </xf>
  </cellXfs>
  <cellStyles count="4">
    <cellStyle name="桁区切り" xfId="3" builtinId="6"/>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647700</xdr:colOff>
          <xdr:row>7</xdr:row>
          <xdr:rowOff>161925</xdr:rowOff>
        </xdr:from>
        <xdr:to>
          <xdr:col>16</xdr:col>
          <xdr:colOff>47625</xdr:colOff>
          <xdr:row>10</xdr:row>
          <xdr:rowOff>95250</xdr:rowOff>
        </xdr:to>
        <xdr:sp macro="" textlink="">
          <xdr:nvSpPr>
            <xdr:cNvPr id="2049" name="ボタン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4</xdr:row>
          <xdr:rowOff>114300</xdr:rowOff>
        </xdr:from>
        <xdr:to>
          <xdr:col>18</xdr:col>
          <xdr:colOff>114300</xdr:colOff>
          <xdr:row>9</xdr:row>
          <xdr:rowOff>19050</xdr:rowOff>
        </xdr:to>
        <xdr:sp macro="" textlink="">
          <xdr:nvSpPr>
            <xdr:cNvPr id="2050" name="ボタン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まとめて印刷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9525</xdr:colOff>
          <xdr:row>4</xdr:row>
          <xdr:rowOff>180975</xdr:rowOff>
        </xdr:from>
        <xdr:to>
          <xdr:col>16</xdr:col>
          <xdr:colOff>19050</xdr:colOff>
          <xdr:row>6</xdr:row>
          <xdr:rowOff>95250</xdr:rowOff>
        </xdr:to>
        <xdr:sp macro="" textlink="">
          <xdr:nvSpPr>
            <xdr:cNvPr id="2051" name="ボタン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23</xdr:row>
      <xdr:rowOff>66040</xdr:rowOff>
    </xdr:from>
    <xdr:to>
      <xdr:col>9</xdr:col>
      <xdr:colOff>0</xdr:colOff>
      <xdr:row>30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a:xfrm>
          <a:off x="6638925" y="8638540"/>
          <a:ext cx="0" cy="153416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wrap="square" lIns="27432" tIns="18288" rIns="0" bIns="0" anchor="t" upright="1"/>
        <a:lstStyle/>
        <a:p>
          <a:pPr algn="l" rtl="0">
            <a:defRPr sz="1000"/>
          </a:pPr>
          <a:r>
            <a:rPr lang="ja-JP" altLang="en-US" sz="1050" b="0" i="0" u="none" strike="noStrike" baseline="0">
              <a:solidFill>
                <a:srgbClr val="000000"/>
              </a:solidFill>
              <a:latin typeface="ＭＳ Ｐゴシック"/>
              <a:ea typeface="ＭＳ Ｐゴシック"/>
            </a:rPr>
            <a:t>　この決定の取消しを求める訴えは、前記の異議申立てに係る決定の送達を受けた日の翌日から</a:t>
          </a:r>
        </a:p>
        <a:p>
          <a:pPr algn="l" rtl="0">
            <a:defRPr sz="1000"/>
          </a:pPr>
          <a:r>
            <a:rPr lang="ja-JP" altLang="en-US" sz="1050" b="0" i="0" u="none" strike="noStrike" baseline="0">
              <a:solidFill>
                <a:srgbClr val="000000"/>
              </a:solidFill>
              <a:latin typeface="ＭＳ Ｐゴシック"/>
              <a:ea typeface="ＭＳ Ｐゴシック"/>
            </a:rPr>
            <a:t>起算して６か月以内に市を被告として（市長が被告の代表者となります。）提起することができます。</a:t>
          </a:r>
        </a:p>
        <a:p>
          <a:pPr algn="l" rtl="0">
            <a:defRPr sz="1000"/>
          </a:pPr>
          <a:r>
            <a:rPr lang="ja-JP" altLang="en-US" sz="1050" b="0" i="0" u="none" strike="noStrike" baseline="0">
              <a:solidFill>
                <a:srgbClr val="000000"/>
              </a:solidFill>
              <a:latin typeface="ＭＳ Ｐゴシック"/>
              <a:ea typeface="ＭＳ Ｐゴシック"/>
            </a:rPr>
            <a:t>　なお、処分の取消しの訴えは、前記の異議申立てに対する決定を経た後でなければ提起すること</a:t>
          </a:r>
        </a:p>
        <a:p>
          <a:pPr algn="l" rtl="0">
            <a:defRPr sz="1000"/>
          </a:pPr>
          <a:r>
            <a:rPr lang="ja-JP" altLang="en-US" sz="1050" b="0" i="0" u="none" strike="noStrike" baseline="0">
              <a:solidFill>
                <a:srgbClr val="000000"/>
              </a:solidFill>
              <a:latin typeface="ＭＳ Ｐゴシック"/>
              <a:ea typeface="ＭＳ Ｐゴシック"/>
            </a:rPr>
            <a:t>ができないこととされていますが、①異議申立てがあった日から３か月を経過しても決定がないとき、</a:t>
          </a:r>
        </a:p>
        <a:p>
          <a:pPr algn="l" rtl="0">
            <a:defRPr sz="1000"/>
          </a:pPr>
          <a:r>
            <a:rPr lang="ja-JP" altLang="en-US" sz="1050" b="0" i="0" u="none" strike="noStrike" baseline="0">
              <a:solidFill>
                <a:srgbClr val="000000"/>
              </a:solidFill>
              <a:latin typeface="ＭＳ Ｐゴシック"/>
              <a:ea typeface="ＭＳ Ｐゴシック"/>
            </a:rPr>
            <a:t>②処分、処分の執行又は手続きの執行により生ずる著しい損害を避けるため緊急の必要があるとき、</a:t>
          </a:r>
        </a:p>
        <a:p>
          <a:pPr algn="l" rtl="0">
            <a:defRPr sz="1000"/>
          </a:pPr>
          <a:r>
            <a:rPr lang="ja-JP" altLang="en-US" sz="1050" b="0" i="0" u="none" strike="noStrike" baseline="0">
              <a:solidFill>
                <a:srgbClr val="000000"/>
              </a:solidFill>
              <a:latin typeface="ＭＳ Ｐゴシック"/>
              <a:ea typeface="ＭＳ Ｐゴシック"/>
            </a:rPr>
            <a:t>③その他決定を経ないことにつき正当な理由があるときは、決定を経ないでも処分の取消しの訴え</a:t>
          </a:r>
        </a:p>
        <a:p>
          <a:pPr algn="l" rtl="0">
            <a:defRPr sz="1000"/>
          </a:pPr>
          <a:r>
            <a:rPr lang="ja-JP" altLang="en-US" sz="1050" b="0" i="0" u="none" strike="noStrike" baseline="0">
              <a:solidFill>
                <a:srgbClr val="000000"/>
              </a:solidFill>
              <a:latin typeface="ＭＳ Ｐゴシック"/>
              <a:ea typeface="ＭＳ Ｐゴシック"/>
            </a:rPr>
            <a:t>を提起することができます。</a:t>
          </a:r>
          <a:endParaRPr lang="ja-JP" altLang="en-US"/>
        </a:p>
      </xdr:txBody>
    </xdr:sp>
    <xdr:clientData/>
  </xdr:twoCellAnchor>
  <mc:AlternateContent xmlns:mc="http://schemas.openxmlformats.org/markup-compatibility/2006">
    <mc:Choice xmlns:a14="http://schemas.microsoft.com/office/drawing/2010/main" Requires="a14">
      <xdr:twoCellAnchor>
        <xdr:from>
          <xdr:col>9</xdr:col>
          <xdr:colOff>28575</xdr:colOff>
          <xdr:row>2</xdr:row>
          <xdr:rowOff>19050</xdr:rowOff>
        </xdr:from>
        <xdr:to>
          <xdr:col>10</xdr:col>
          <xdr:colOff>647700</xdr:colOff>
          <xdr:row>5</xdr:row>
          <xdr:rowOff>28575</xdr:rowOff>
        </xdr:to>
        <xdr:sp macro="" textlink="">
          <xdr:nvSpPr>
            <xdr:cNvPr id="3073" name="ボタン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印刷ボタン</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trlProp" Target="../ctrlProps/ctrlProp4.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tabSelected="1" topLeftCell="A16" zoomScale="85" zoomScaleNormal="85" workbookViewId="0">
      <selection activeCell="AM48" sqref="AM48:BA53"/>
    </sheetView>
  </sheetViews>
  <sheetFormatPr defaultColWidth="9" defaultRowHeight="15.95" customHeight="1" x14ac:dyDescent="0.15"/>
  <cols>
    <col min="1" max="10" width="1.875" style="71" customWidth="1"/>
    <col min="11" max="36" width="1.75" style="71" customWidth="1"/>
    <col min="37" max="171" width="2.625" style="71" customWidth="1"/>
    <col min="172" max="172" width="9" style="71" customWidth="1"/>
    <col min="173" max="16384" width="9" style="71"/>
  </cols>
  <sheetData>
    <row r="1" spans="1:58" ht="31.9" customHeight="1" x14ac:dyDescent="0.15">
      <c r="A1" s="70"/>
      <c r="B1" s="1"/>
      <c r="C1" s="1"/>
      <c r="D1" s="1"/>
      <c r="E1" s="1"/>
      <c r="F1" s="1"/>
      <c r="G1" s="1"/>
      <c r="H1" s="1"/>
      <c r="I1" s="1"/>
    </row>
    <row r="2" spans="1:58" s="72" customFormat="1" ht="15.95" customHeight="1" x14ac:dyDescent="0.15">
      <c r="A2" s="229" t="s">
        <v>107</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row>
    <row r="3" spans="1:58" ht="15.95" customHeight="1" x14ac:dyDescent="0.1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row>
    <row r="4" spans="1:58" ht="15.9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row>
    <row r="5" spans="1:58" ht="15.95"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row>
    <row r="6" spans="1:58" s="74" customFormat="1" ht="15.95" customHeight="1" x14ac:dyDescent="0.15">
      <c r="A6" s="228" t="s">
        <v>95</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30" t="s">
        <v>97</v>
      </c>
      <c r="AC6" s="230"/>
      <c r="AD6" s="230"/>
      <c r="AE6" s="230"/>
      <c r="AF6" s="231" t="s">
        <v>104</v>
      </c>
      <c r="AG6" s="231"/>
      <c r="AH6" s="231"/>
      <c r="AI6" s="231"/>
      <c r="AJ6" s="231"/>
      <c r="AK6" s="231"/>
      <c r="AL6" s="231"/>
      <c r="AM6" s="226"/>
      <c r="AN6" s="226"/>
      <c r="AO6" s="226"/>
      <c r="AP6" s="226"/>
      <c r="AQ6" s="226"/>
      <c r="AR6" s="226"/>
      <c r="AS6" s="226"/>
      <c r="AT6" s="226"/>
      <c r="AU6" s="226"/>
      <c r="AV6" s="226"/>
      <c r="AW6" s="226"/>
      <c r="AX6" s="226"/>
      <c r="AY6" s="226"/>
      <c r="AZ6" s="226"/>
      <c r="BA6" s="226"/>
      <c r="BB6" s="226"/>
      <c r="BC6" s="226"/>
      <c r="BD6" s="226"/>
      <c r="BE6" s="226"/>
      <c r="BF6" s="226"/>
    </row>
    <row r="7" spans="1:58" s="74" customFormat="1" ht="15.95" customHeight="1" x14ac:dyDescent="0.15">
      <c r="A7" s="228"/>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30"/>
      <c r="AC7" s="230"/>
      <c r="AD7" s="230"/>
      <c r="AE7" s="230"/>
      <c r="AF7" s="225"/>
      <c r="AG7" s="225"/>
      <c r="AH7" s="225"/>
      <c r="AI7" s="225"/>
      <c r="AJ7" s="225"/>
      <c r="AK7" s="225"/>
      <c r="AL7" s="225"/>
      <c r="AM7" s="227"/>
      <c r="AN7" s="227"/>
      <c r="AO7" s="227"/>
      <c r="AP7" s="227"/>
      <c r="AQ7" s="227"/>
      <c r="AR7" s="227"/>
      <c r="AS7" s="227"/>
      <c r="AT7" s="227"/>
      <c r="AU7" s="227"/>
      <c r="AV7" s="227"/>
      <c r="AW7" s="227"/>
      <c r="AX7" s="227"/>
      <c r="AY7" s="227"/>
      <c r="AZ7" s="227"/>
      <c r="BA7" s="227"/>
      <c r="BB7" s="227"/>
      <c r="BC7" s="227"/>
      <c r="BD7" s="227"/>
      <c r="BE7" s="227"/>
      <c r="BF7" s="227"/>
    </row>
    <row r="8" spans="1:58" s="74" customFormat="1" ht="15.95" customHeight="1" x14ac:dyDescent="0.15">
      <c r="A8" s="228" t="s">
        <v>108</v>
      </c>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30"/>
      <c r="AC8" s="230"/>
      <c r="AD8" s="230"/>
      <c r="AE8" s="230"/>
      <c r="AF8" s="231" t="s">
        <v>105</v>
      </c>
      <c r="AG8" s="231"/>
      <c r="AH8" s="231"/>
      <c r="AI8" s="231"/>
      <c r="AJ8" s="231"/>
      <c r="AK8" s="231"/>
      <c r="AL8" s="231"/>
      <c r="AM8" s="226" t="s">
        <v>6</v>
      </c>
      <c r="AN8" s="226"/>
      <c r="AO8" s="226"/>
      <c r="AP8" s="226"/>
      <c r="AQ8" s="226"/>
      <c r="AR8" s="226"/>
      <c r="AS8" s="226"/>
      <c r="AT8" s="226"/>
      <c r="AU8" s="226"/>
      <c r="AV8" s="226"/>
      <c r="AW8" s="226"/>
      <c r="AX8" s="226"/>
      <c r="AY8" s="226"/>
      <c r="AZ8" s="226"/>
      <c r="BA8" s="226"/>
      <c r="BB8" s="226"/>
      <c r="BC8" s="226"/>
      <c r="BD8" s="226"/>
      <c r="BE8" s="226"/>
      <c r="BF8" s="226"/>
    </row>
    <row r="9" spans="1:58" s="74" customFormat="1" ht="15.95" customHeight="1" x14ac:dyDescent="0.15">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30"/>
      <c r="AC9" s="230"/>
      <c r="AD9" s="230"/>
      <c r="AE9" s="230"/>
      <c r="AF9" s="225"/>
      <c r="AG9" s="225"/>
      <c r="AH9" s="225"/>
      <c r="AI9" s="225"/>
      <c r="AJ9" s="225"/>
      <c r="AK9" s="225"/>
      <c r="AL9" s="225"/>
      <c r="AM9" s="227"/>
      <c r="AN9" s="227"/>
      <c r="AO9" s="227"/>
      <c r="AP9" s="227"/>
      <c r="AQ9" s="227"/>
      <c r="AR9" s="227"/>
      <c r="AS9" s="227"/>
      <c r="AT9" s="227"/>
      <c r="AU9" s="227"/>
      <c r="AV9" s="227"/>
      <c r="AW9" s="227"/>
      <c r="AX9" s="227"/>
      <c r="AY9" s="227"/>
      <c r="AZ9" s="227"/>
      <c r="BA9" s="227"/>
      <c r="BB9" s="227"/>
      <c r="BC9" s="227"/>
      <c r="BD9" s="227"/>
      <c r="BE9" s="227"/>
      <c r="BF9" s="227"/>
    </row>
    <row r="10" spans="1:58" s="74" customFormat="1" ht="15.95" customHeight="1" x14ac:dyDescent="0.15">
      <c r="A10" s="228"/>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30"/>
      <c r="AC10" s="230"/>
      <c r="AD10" s="230"/>
      <c r="AE10" s="230"/>
      <c r="AF10" s="224" t="s">
        <v>106</v>
      </c>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row>
    <row r="11" spans="1:58" s="74" customFormat="1" ht="15.6" customHeight="1" x14ac:dyDescent="0.15">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30"/>
      <c r="AC11" s="230"/>
      <c r="AD11" s="230"/>
      <c r="AE11" s="230"/>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row>
    <row r="12" spans="1:58" s="74" customFormat="1" ht="15.6" customHeight="1" x14ac:dyDescent="0.15">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6"/>
      <c r="AC12" s="76"/>
      <c r="AD12" s="76"/>
      <c r="AE12" s="76"/>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s="74" customFormat="1" ht="15.6" customHeight="1"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6"/>
      <c r="AC13" s="76"/>
      <c r="AD13" s="76"/>
      <c r="AE13" s="76"/>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s="74" customFormat="1" ht="15.6" customHeight="1" x14ac:dyDescent="0.1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6"/>
      <c r="AC14" s="76"/>
      <c r="AD14" s="76"/>
      <c r="AE14" s="76"/>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s="74" customFormat="1" ht="15.95" customHeight="1" x14ac:dyDescent="0.15">
      <c r="A15" s="221" t="s">
        <v>111</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row>
    <row r="16" spans="1:58" s="74" customFormat="1" ht="15.95" customHeight="1" x14ac:dyDescent="0.1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row>
    <row r="17" spans="1:58" s="74" customFormat="1" ht="15.95" customHeight="1" x14ac:dyDescent="0.15">
      <c r="A17" s="221"/>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row>
    <row r="18" spans="1:58" s="74" customFormat="1" ht="15.95" customHeight="1" x14ac:dyDescent="0.15">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row>
    <row r="19" spans="1:58" ht="15.95" customHeight="1" x14ac:dyDescent="0.15">
      <c r="A19" s="222" t="s">
        <v>94</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row>
    <row r="20" spans="1:58" ht="15.95" customHeight="1" x14ac:dyDescent="0.15">
      <c r="A20" s="222"/>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row>
    <row r="21" spans="1:58" ht="15.95" customHeight="1" x14ac:dyDescent="0.15">
      <c r="A21" s="223"/>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row>
    <row r="22" spans="1:58" s="78" customFormat="1" ht="15.95" customHeight="1" x14ac:dyDescent="0.15">
      <c r="A22" s="194" t="s">
        <v>109</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row>
    <row r="23" spans="1:58" s="78" customFormat="1" ht="15.95" customHeight="1" x14ac:dyDescent="0.15">
      <c r="A23" s="194"/>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row>
    <row r="24" spans="1:58" s="78" customFormat="1" ht="15.95" customHeight="1" x14ac:dyDescent="0.15">
      <c r="A24" s="91" t="s">
        <v>88</v>
      </c>
      <c r="B24" s="92"/>
      <c r="C24" s="92"/>
      <c r="D24" s="92"/>
      <c r="E24" s="93"/>
      <c r="F24" s="91"/>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1" t="s">
        <v>110</v>
      </c>
      <c r="AM24" s="92"/>
      <c r="AN24" s="92"/>
      <c r="AO24" s="93"/>
      <c r="AP24" s="82"/>
      <c r="AQ24" s="83"/>
      <c r="AR24" s="83"/>
      <c r="AS24" s="83"/>
      <c r="AT24" s="83"/>
      <c r="AU24" s="83"/>
      <c r="AV24" s="83"/>
      <c r="AW24" s="83"/>
      <c r="AX24" s="83"/>
      <c r="AY24" s="83"/>
      <c r="AZ24" s="83"/>
      <c r="BA24" s="83"/>
      <c r="BB24" s="83"/>
      <c r="BC24" s="83"/>
      <c r="BD24" s="83"/>
      <c r="BE24" s="83"/>
      <c r="BF24" s="84"/>
    </row>
    <row r="25" spans="1:58" s="78" customFormat="1" ht="15.95" customHeight="1" x14ac:dyDescent="0.15">
      <c r="A25" s="94"/>
      <c r="B25" s="95"/>
      <c r="C25" s="95"/>
      <c r="D25" s="95"/>
      <c r="E25" s="96"/>
      <c r="F25" s="94"/>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4"/>
      <c r="AM25" s="95"/>
      <c r="AN25" s="95"/>
      <c r="AO25" s="96"/>
      <c r="AP25" s="85"/>
      <c r="AQ25" s="86"/>
      <c r="AR25" s="86"/>
      <c r="AS25" s="86"/>
      <c r="AT25" s="86"/>
      <c r="AU25" s="86"/>
      <c r="AV25" s="86"/>
      <c r="AW25" s="86"/>
      <c r="AX25" s="86"/>
      <c r="AY25" s="86"/>
      <c r="AZ25" s="86"/>
      <c r="BA25" s="86"/>
      <c r="BB25" s="86"/>
      <c r="BC25" s="86"/>
      <c r="BD25" s="86"/>
      <c r="BE25" s="86"/>
      <c r="BF25" s="87"/>
    </row>
    <row r="26" spans="1:58" s="78" customFormat="1" ht="15.95" customHeight="1" x14ac:dyDescent="0.15">
      <c r="A26" s="94"/>
      <c r="B26" s="95"/>
      <c r="C26" s="95"/>
      <c r="D26" s="95"/>
      <c r="E26" s="96"/>
      <c r="F26" s="94"/>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4"/>
      <c r="AM26" s="95"/>
      <c r="AN26" s="95"/>
      <c r="AO26" s="96"/>
      <c r="AP26" s="85"/>
      <c r="AQ26" s="86"/>
      <c r="AR26" s="86"/>
      <c r="AS26" s="86"/>
      <c r="AT26" s="86"/>
      <c r="AU26" s="86"/>
      <c r="AV26" s="86"/>
      <c r="AW26" s="86"/>
      <c r="AX26" s="86"/>
      <c r="AY26" s="86"/>
      <c r="AZ26" s="86"/>
      <c r="BA26" s="86"/>
      <c r="BB26" s="86"/>
      <c r="BC26" s="86"/>
      <c r="BD26" s="86"/>
      <c r="BE26" s="86"/>
      <c r="BF26" s="87"/>
    </row>
    <row r="27" spans="1:58" s="78" customFormat="1" ht="15.95" customHeight="1" x14ac:dyDescent="0.15">
      <c r="A27" s="97"/>
      <c r="B27" s="98"/>
      <c r="C27" s="98"/>
      <c r="D27" s="98"/>
      <c r="E27" s="99"/>
      <c r="F27" s="97"/>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7"/>
      <c r="AM27" s="98"/>
      <c r="AN27" s="98"/>
      <c r="AO27" s="99"/>
      <c r="AP27" s="88"/>
      <c r="AQ27" s="89"/>
      <c r="AR27" s="89"/>
      <c r="AS27" s="89"/>
      <c r="AT27" s="89"/>
      <c r="AU27" s="89"/>
      <c r="AV27" s="89"/>
      <c r="AW27" s="89"/>
      <c r="AX27" s="89"/>
      <c r="AY27" s="89"/>
      <c r="AZ27" s="89"/>
      <c r="BA27" s="89"/>
      <c r="BB27" s="89"/>
      <c r="BC27" s="89"/>
      <c r="BD27" s="89"/>
      <c r="BE27" s="89"/>
      <c r="BF27" s="90"/>
    </row>
    <row r="28" spans="1:58" s="78" customFormat="1" ht="15.95" customHeight="1" x14ac:dyDescent="0.15">
      <c r="A28" s="194" t="s">
        <v>89</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row>
    <row r="29" spans="1:58" s="78" customFormat="1" ht="15.95" customHeight="1" x14ac:dyDescent="0.15">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row>
    <row r="30" spans="1:58" ht="15.95" customHeight="1" x14ac:dyDescent="0.15">
      <c r="A30" s="214" t="s">
        <v>16</v>
      </c>
      <c r="B30" s="214"/>
      <c r="C30" s="214"/>
      <c r="D30" s="160" t="s">
        <v>102</v>
      </c>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2"/>
      <c r="AH30" s="151" t="s">
        <v>13</v>
      </c>
      <c r="AI30" s="152"/>
      <c r="AJ30" s="153"/>
      <c r="AK30" s="169" t="s">
        <v>93</v>
      </c>
      <c r="AL30" s="169"/>
      <c r="AM30" s="169"/>
      <c r="AN30" s="169"/>
      <c r="AO30" s="169"/>
      <c r="AP30" s="169"/>
      <c r="AQ30" s="169"/>
      <c r="AR30" s="169"/>
      <c r="AS30" s="169"/>
      <c r="AT30" s="169"/>
      <c r="AU30" s="169"/>
      <c r="AV30" s="169"/>
      <c r="AW30" s="169"/>
      <c r="AX30" s="169"/>
      <c r="AY30" s="169"/>
      <c r="AZ30" s="169"/>
      <c r="BA30" s="169"/>
      <c r="BB30" s="169"/>
      <c r="BC30" s="169"/>
      <c r="BD30" s="169"/>
      <c r="BE30" s="169"/>
      <c r="BF30" s="170"/>
    </row>
    <row r="31" spans="1:58" ht="15.95" customHeight="1" x14ac:dyDescent="0.15">
      <c r="A31" s="215"/>
      <c r="B31" s="215"/>
      <c r="C31" s="215"/>
      <c r="D31" s="163"/>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5"/>
      <c r="AH31" s="154"/>
      <c r="AI31" s="155"/>
      <c r="AJ31" s="156"/>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2"/>
    </row>
    <row r="32" spans="1:58" ht="15.95" customHeight="1" x14ac:dyDescent="0.15">
      <c r="A32" s="215"/>
      <c r="B32" s="215"/>
      <c r="C32" s="215"/>
      <c r="D32" s="163"/>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5"/>
      <c r="AH32" s="154"/>
      <c r="AI32" s="155"/>
      <c r="AJ32" s="156"/>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2"/>
    </row>
    <row r="33" spans="1:58" ht="15.95" customHeight="1" x14ac:dyDescent="0.15">
      <c r="A33" s="215"/>
      <c r="B33" s="215"/>
      <c r="C33" s="215"/>
      <c r="D33" s="163"/>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5"/>
      <c r="AH33" s="154"/>
      <c r="AI33" s="155"/>
      <c r="AJ33" s="156"/>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2"/>
    </row>
    <row r="34" spans="1:58" ht="15.95" customHeight="1" x14ac:dyDescent="0.15">
      <c r="A34" s="215"/>
      <c r="B34" s="215"/>
      <c r="C34" s="215"/>
      <c r="D34" s="163"/>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5"/>
      <c r="AH34" s="154"/>
      <c r="AI34" s="155"/>
      <c r="AJ34" s="156"/>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2"/>
    </row>
    <row r="35" spans="1:58" ht="15.95" customHeight="1" x14ac:dyDescent="0.15">
      <c r="A35" s="215"/>
      <c r="B35" s="215"/>
      <c r="C35" s="215"/>
      <c r="D35" s="163"/>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5"/>
      <c r="AH35" s="154"/>
      <c r="AI35" s="155"/>
      <c r="AJ35" s="156"/>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2"/>
    </row>
    <row r="36" spans="1:58" ht="15.95" customHeight="1" x14ac:dyDescent="0.15">
      <c r="A36" s="215"/>
      <c r="B36" s="215"/>
      <c r="C36" s="215"/>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5"/>
      <c r="AH36" s="154"/>
      <c r="AI36" s="155"/>
      <c r="AJ36" s="156"/>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2"/>
    </row>
    <row r="37" spans="1:58" ht="15.95" customHeight="1" x14ac:dyDescent="0.15">
      <c r="A37" s="215"/>
      <c r="B37" s="215"/>
      <c r="C37" s="215"/>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5"/>
      <c r="AH37" s="154"/>
      <c r="AI37" s="155"/>
      <c r="AJ37" s="156"/>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2"/>
    </row>
    <row r="38" spans="1:58" ht="15.95" customHeight="1" x14ac:dyDescent="0.15">
      <c r="A38" s="215"/>
      <c r="B38" s="215"/>
      <c r="C38" s="215"/>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5"/>
      <c r="AH38" s="154"/>
      <c r="AI38" s="155"/>
      <c r="AJ38" s="156"/>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2"/>
    </row>
    <row r="39" spans="1:58" ht="15.6" customHeight="1" x14ac:dyDescent="0.15">
      <c r="A39" s="216"/>
      <c r="B39" s="216"/>
      <c r="C39" s="216"/>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8"/>
      <c r="AH39" s="157"/>
      <c r="AI39" s="158"/>
      <c r="AJ39" s="159"/>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4"/>
    </row>
    <row r="40" spans="1:58" s="78" customFormat="1" ht="15.95" customHeight="1" x14ac:dyDescent="0.15">
      <c r="A40" s="194" t="s">
        <v>96</v>
      </c>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row>
    <row r="41" spans="1:58" s="78" customFormat="1" ht="15.95" customHeight="1" thickBot="1" x14ac:dyDescent="0.2">
      <c r="A41" s="212"/>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row>
    <row r="42" spans="1:58" s="78" customFormat="1" ht="16.899999999999999" customHeight="1" thickTop="1" x14ac:dyDescent="0.15">
      <c r="A42" s="185" t="s">
        <v>99</v>
      </c>
      <c r="B42" s="186"/>
      <c r="C42" s="186"/>
      <c r="D42" s="186"/>
      <c r="E42" s="186"/>
      <c r="F42" s="186"/>
      <c r="G42" s="186"/>
      <c r="H42" s="186"/>
      <c r="I42" s="186"/>
      <c r="J42" s="187"/>
      <c r="K42" s="209" t="s">
        <v>100</v>
      </c>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17" t="s">
        <v>88</v>
      </c>
      <c r="AL42" s="218"/>
      <c r="AM42" s="204" t="s">
        <v>91</v>
      </c>
      <c r="AN42" s="205"/>
      <c r="AO42" s="205"/>
      <c r="AP42" s="205"/>
      <c r="AQ42" s="205"/>
      <c r="AR42" s="205"/>
      <c r="AS42" s="205"/>
      <c r="AT42" s="205"/>
      <c r="AU42" s="205"/>
      <c r="AV42" s="205"/>
      <c r="AW42" s="205"/>
      <c r="AX42" s="205"/>
      <c r="AY42" s="205"/>
      <c r="AZ42" s="205"/>
      <c r="BA42" s="206"/>
      <c r="BB42" s="175" t="s">
        <v>92</v>
      </c>
      <c r="BC42" s="176"/>
      <c r="BD42" s="195"/>
      <c r="BE42" s="196"/>
      <c r="BF42" s="197"/>
    </row>
    <row r="43" spans="1:58" s="78" customFormat="1" ht="16.899999999999999" customHeight="1" x14ac:dyDescent="0.15">
      <c r="A43" s="188"/>
      <c r="B43" s="108"/>
      <c r="C43" s="108"/>
      <c r="D43" s="108"/>
      <c r="E43" s="108"/>
      <c r="F43" s="108"/>
      <c r="G43" s="108"/>
      <c r="H43" s="108"/>
      <c r="I43" s="108"/>
      <c r="J43" s="109"/>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117"/>
      <c r="AL43" s="118"/>
      <c r="AM43" s="124"/>
      <c r="AN43" s="125"/>
      <c r="AO43" s="125"/>
      <c r="AP43" s="125"/>
      <c r="AQ43" s="125"/>
      <c r="AR43" s="125"/>
      <c r="AS43" s="125"/>
      <c r="AT43" s="125"/>
      <c r="AU43" s="125"/>
      <c r="AV43" s="125"/>
      <c r="AW43" s="125"/>
      <c r="AX43" s="125"/>
      <c r="AY43" s="125"/>
      <c r="AZ43" s="125"/>
      <c r="BA43" s="126"/>
      <c r="BB43" s="132"/>
      <c r="BC43" s="133"/>
      <c r="BD43" s="139"/>
      <c r="BE43" s="140"/>
      <c r="BF43" s="198"/>
    </row>
    <row r="44" spans="1:58" s="78" customFormat="1" ht="16.899999999999999" customHeight="1" x14ac:dyDescent="0.15">
      <c r="A44" s="189"/>
      <c r="B44" s="111"/>
      <c r="C44" s="111"/>
      <c r="D44" s="111"/>
      <c r="E44" s="111"/>
      <c r="F44" s="111"/>
      <c r="G44" s="111"/>
      <c r="H44" s="111"/>
      <c r="I44" s="111"/>
      <c r="J44" s="112"/>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117"/>
      <c r="AL44" s="118"/>
      <c r="AM44" s="124"/>
      <c r="AN44" s="125"/>
      <c r="AO44" s="125"/>
      <c r="AP44" s="125"/>
      <c r="AQ44" s="125"/>
      <c r="AR44" s="125"/>
      <c r="AS44" s="125"/>
      <c r="AT44" s="125"/>
      <c r="AU44" s="125"/>
      <c r="AV44" s="125"/>
      <c r="AW44" s="125"/>
      <c r="AX44" s="125"/>
      <c r="AY44" s="125"/>
      <c r="AZ44" s="125"/>
      <c r="BA44" s="126"/>
      <c r="BB44" s="134"/>
      <c r="BC44" s="135"/>
      <c r="BD44" s="142"/>
      <c r="BE44" s="143"/>
      <c r="BF44" s="199"/>
    </row>
    <row r="45" spans="1:58" s="78" customFormat="1" ht="16.899999999999999" customHeight="1" x14ac:dyDescent="0.15">
      <c r="A45" s="190" t="s">
        <v>101</v>
      </c>
      <c r="B45" s="105"/>
      <c r="C45" s="105"/>
      <c r="D45" s="105"/>
      <c r="E45" s="105"/>
      <c r="F45" s="105"/>
      <c r="G45" s="105"/>
      <c r="H45" s="105"/>
      <c r="I45" s="105"/>
      <c r="J45" s="106"/>
      <c r="K45" s="145"/>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9"/>
      <c r="AK45" s="117"/>
      <c r="AL45" s="118"/>
      <c r="AM45" s="124"/>
      <c r="AN45" s="125"/>
      <c r="AO45" s="125"/>
      <c r="AP45" s="125"/>
      <c r="AQ45" s="125"/>
      <c r="AR45" s="125"/>
      <c r="AS45" s="125"/>
      <c r="AT45" s="125"/>
      <c r="AU45" s="125"/>
      <c r="AV45" s="125"/>
      <c r="AW45" s="125"/>
      <c r="AX45" s="125"/>
      <c r="AY45" s="125"/>
      <c r="AZ45" s="125"/>
      <c r="BA45" s="126"/>
      <c r="BB45" s="130" t="s">
        <v>90</v>
      </c>
      <c r="BC45" s="131"/>
      <c r="BD45" s="136"/>
      <c r="BE45" s="137"/>
      <c r="BF45" s="200"/>
    </row>
    <row r="46" spans="1:58" s="78" customFormat="1" ht="16.899999999999999" customHeight="1" x14ac:dyDescent="0.15">
      <c r="A46" s="188"/>
      <c r="B46" s="108"/>
      <c r="C46" s="108"/>
      <c r="D46" s="108"/>
      <c r="E46" s="108"/>
      <c r="F46" s="108"/>
      <c r="G46" s="108"/>
      <c r="H46" s="108"/>
      <c r="I46" s="108"/>
      <c r="J46" s="109"/>
      <c r="K46" s="147"/>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50"/>
      <c r="AK46" s="117"/>
      <c r="AL46" s="118"/>
      <c r="AM46" s="295" t="s">
        <v>112</v>
      </c>
      <c r="AN46" s="296"/>
      <c r="AO46" s="296"/>
      <c r="AP46" s="86"/>
      <c r="AQ46" s="86"/>
      <c r="AR46" s="86"/>
      <c r="AS46" s="86"/>
      <c r="AT46" s="86"/>
      <c r="AU46" s="86"/>
      <c r="AV46" s="86"/>
      <c r="AW46" s="86"/>
      <c r="AX46" s="86"/>
      <c r="AY46" s="86"/>
      <c r="AZ46" s="86"/>
      <c r="BA46" s="87"/>
      <c r="BB46" s="132"/>
      <c r="BC46" s="133"/>
      <c r="BD46" s="139"/>
      <c r="BE46" s="140"/>
      <c r="BF46" s="198"/>
    </row>
    <row r="47" spans="1:58" s="78" customFormat="1" ht="16.899999999999999" customHeight="1" thickBot="1" x14ac:dyDescent="0.2">
      <c r="A47" s="191"/>
      <c r="B47" s="192"/>
      <c r="C47" s="192"/>
      <c r="D47" s="192"/>
      <c r="E47" s="192"/>
      <c r="F47" s="192"/>
      <c r="G47" s="192"/>
      <c r="H47" s="192"/>
      <c r="I47" s="192"/>
      <c r="J47" s="193"/>
      <c r="K47" s="213"/>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8"/>
      <c r="AK47" s="219"/>
      <c r="AL47" s="220"/>
      <c r="AM47" s="297"/>
      <c r="AN47" s="298"/>
      <c r="AO47" s="298"/>
      <c r="AP47" s="293"/>
      <c r="AQ47" s="293"/>
      <c r="AR47" s="293"/>
      <c r="AS47" s="293"/>
      <c r="AT47" s="293"/>
      <c r="AU47" s="293"/>
      <c r="AV47" s="293"/>
      <c r="AW47" s="293"/>
      <c r="AX47" s="293"/>
      <c r="AY47" s="293"/>
      <c r="AZ47" s="293"/>
      <c r="BA47" s="294"/>
      <c r="BB47" s="177"/>
      <c r="BC47" s="178"/>
      <c r="BD47" s="201"/>
      <c r="BE47" s="202"/>
      <c r="BF47" s="203"/>
    </row>
    <row r="48" spans="1:58" s="78" customFormat="1" ht="16.899999999999999" customHeight="1" thickTop="1" x14ac:dyDescent="0.15">
      <c r="A48" s="104" t="s">
        <v>99</v>
      </c>
      <c r="B48" s="105"/>
      <c r="C48" s="105"/>
      <c r="D48" s="105"/>
      <c r="E48" s="105"/>
      <c r="F48" s="105"/>
      <c r="G48" s="105"/>
      <c r="H48" s="105"/>
      <c r="I48" s="105"/>
      <c r="J48" s="106"/>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5" t="s">
        <v>88</v>
      </c>
      <c r="AL48" s="116"/>
      <c r="AM48" s="121" t="s">
        <v>91</v>
      </c>
      <c r="AN48" s="122"/>
      <c r="AO48" s="122"/>
      <c r="AP48" s="122"/>
      <c r="AQ48" s="122"/>
      <c r="AR48" s="122"/>
      <c r="AS48" s="122"/>
      <c r="AT48" s="122"/>
      <c r="AU48" s="122"/>
      <c r="AV48" s="122"/>
      <c r="AW48" s="122"/>
      <c r="AX48" s="122"/>
      <c r="AY48" s="122"/>
      <c r="AZ48" s="122"/>
      <c r="BA48" s="123"/>
      <c r="BB48" s="130" t="s">
        <v>92</v>
      </c>
      <c r="BC48" s="131"/>
      <c r="BD48" s="136"/>
      <c r="BE48" s="137"/>
      <c r="BF48" s="138"/>
    </row>
    <row r="49" spans="1:58" s="78" customFormat="1" ht="16.899999999999999" customHeight="1" x14ac:dyDescent="0.15">
      <c r="A49" s="107"/>
      <c r="B49" s="108"/>
      <c r="C49" s="108"/>
      <c r="D49" s="108"/>
      <c r="E49" s="108"/>
      <c r="F49" s="108"/>
      <c r="G49" s="108"/>
      <c r="H49" s="108"/>
      <c r="I49" s="108"/>
      <c r="J49" s="109"/>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7"/>
      <c r="AL49" s="118"/>
      <c r="AM49" s="124"/>
      <c r="AN49" s="125"/>
      <c r="AO49" s="125"/>
      <c r="AP49" s="125"/>
      <c r="AQ49" s="125"/>
      <c r="AR49" s="125"/>
      <c r="AS49" s="125"/>
      <c r="AT49" s="125"/>
      <c r="AU49" s="125"/>
      <c r="AV49" s="125"/>
      <c r="AW49" s="125"/>
      <c r="AX49" s="125"/>
      <c r="AY49" s="125"/>
      <c r="AZ49" s="125"/>
      <c r="BA49" s="126"/>
      <c r="BB49" s="132"/>
      <c r="BC49" s="133"/>
      <c r="BD49" s="139"/>
      <c r="BE49" s="140"/>
      <c r="BF49" s="141"/>
    </row>
    <row r="50" spans="1:58" s="78" customFormat="1" ht="16.899999999999999" customHeight="1" x14ac:dyDescent="0.15">
      <c r="A50" s="110"/>
      <c r="B50" s="111"/>
      <c r="C50" s="111"/>
      <c r="D50" s="111"/>
      <c r="E50" s="111"/>
      <c r="F50" s="111"/>
      <c r="G50" s="111"/>
      <c r="H50" s="111"/>
      <c r="I50" s="111"/>
      <c r="J50" s="112"/>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7"/>
      <c r="AL50" s="118"/>
      <c r="AM50" s="124"/>
      <c r="AN50" s="125"/>
      <c r="AO50" s="125"/>
      <c r="AP50" s="125"/>
      <c r="AQ50" s="125"/>
      <c r="AR50" s="125"/>
      <c r="AS50" s="125"/>
      <c r="AT50" s="125"/>
      <c r="AU50" s="125"/>
      <c r="AV50" s="125"/>
      <c r="AW50" s="125"/>
      <c r="AX50" s="125"/>
      <c r="AY50" s="125"/>
      <c r="AZ50" s="125"/>
      <c r="BA50" s="126"/>
      <c r="BB50" s="134"/>
      <c r="BC50" s="135"/>
      <c r="BD50" s="142"/>
      <c r="BE50" s="143"/>
      <c r="BF50" s="144"/>
    </row>
    <row r="51" spans="1:58" s="78" customFormat="1" ht="16.899999999999999" customHeight="1" x14ac:dyDescent="0.15">
      <c r="A51" s="104" t="s">
        <v>101</v>
      </c>
      <c r="B51" s="105"/>
      <c r="C51" s="105"/>
      <c r="D51" s="105"/>
      <c r="E51" s="105"/>
      <c r="F51" s="105"/>
      <c r="G51" s="105"/>
      <c r="H51" s="105"/>
      <c r="I51" s="105"/>
      <c r="J51" s="106"/>
      <c r="K51" s="145"/>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9"/>
      <c r="AK51" s="117"/>
      <c r="AL51" s="118"/>
      <c r="AM51" s="124"/>
      <c r="AN51" s="125"/>
      <c r="AO51" s="125"/>
      <c r="AP51" s="125"/>
      <c r="AQ51" s="125"/>
      <c r="AR51" s="125"/>
      <c r="AS51" s="125"/>
      <c r="AT51" s="125"/>
      <c r="AU51" s="125"/>
      <c r="AV51" s="125"/>
      <c r="AW51" s="125"/>
      <c r="AX51" s="125"/>
      <c r="AY51" s="125"/>
      <c r="AZ51" s="125"/>
      <c r="BA51" s="126"/>
      <c r="BB51" s="130" t="s">
        <v>90</v>
      </c>
      <c r="BC51" s="131"/>
      <c r="BD51" s="136"/>
      <c r="BE51" s="137"/>
      <c r="BF51" s="138"/>
    </row>
    <row r="52" spans="1:58" s="78" customFormat="1" ht="16.899999999999999" customHeight="1" x14ac:dyDescent="0.15">
      <c r="A52" s="107"/>
      <c r="B52" s="108"/>
      <c r="C52" s="108"/>
      <c r="D52" s="108"/>
      <c r="E52" s="108"/>
      <c r="F52" s="108"/>
      <c r="G52" s="108"/>
      <c r="H52" s="108"/>
      <c r="I52" s="108"/>
      <c r="J52" s="109"/>
      <c r="K52" s="147"/>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50"/>
      <c r="AK52" s="117"/>
      <c r="AL52" s="118"/>
      <c r="AM52" s="124"/>
      <c r="AN52" s="125"/>
      <c r="AO52" s="125"/>
      <c r="AP52" s="125"/>
      <c r="AQ52" s="125"/>
      <c r="AR52" s="125"/>
      <c r="AS52" s="125"/>
      <c r="AT52" s="125"/>
      <c r="AU52" s="125"/>
      <c r="AV52" s="125"/>
      <c r="AW52" s="125"/>
      <c r="AX52" s="125"/>
      <c r="AY52" s="125"/>
      <c r="AZ52" s="125"/>
      <c r="BA52" s="126"/>
      <c r="BB52" s="132"/>
      <c r="BC52" s="133"/>
      <c r="BD52" s="139"/>
      <c r="BE52" s="140"/>
      <c r="BF52" s="141"/>
    </row>
    <row r="53" spans="1:58" s="78" customFormat="1" ht="16.899999999999999" customHeight="1" x14ac:dyDescent="0.15">
      <c r="A53" s="110"/>
      <c r="B53" s="111"/>
      <c r="C53" s="111"/>
      <c r="D53" s="111"/>
      <c r="E53" s="111"/>
      <c r="F53" s="111"/>
      <c r="G53" s="111"/>
      <c r="H53" s="111"/>
      <c r="I53" s="111"/>
      <c r="J53" s="112"/>
      <c r="K53" s="145"/>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9"/>
      <c r="AK53" s="119"/>
      <c r="AL53" s="120"/>
      <c r="AM53" s="127"/>
      <c r="AN53" s="128"/>
      <c r="AO53" s="128"/>
      <c r="AP53" s="128"/>
      <c r="AQ53" s="128"/>
      <c r="AR53" s="128"/>
      <c r="AS53" s="128"/>
      <c r="AT53" s="128"/>
      <c r="AU53" s="128"/>
      <c r="AV53" s="128"/>
      <c r="AW53" s="128"/>
      <c r="AX53" s="128"/>
      <c r="AY53" s="128"/>
      <c r="AZ53" s="128"/>
      <c r="BA53" s="129"/>
      <c r="BB53" s="134"/>
      <c r="BC53" s="135"/>
      <c r="BD53" s="142"/>
      <c r="BE53" s="143"/>
      <c r="BF53" s="144"/>
    </row>
    <row r="54" spans="1:58" s="78" customFormat="1" ht="16.899999999999999" customHeight="1" x14ac:dyDescent="0.15">
      <c r="A54" s="104" t="s">
        <v>99</v>
      </c>
      <c r="B54" s="105"/>
      <c r="C54" s="105"/>
      <c r="D54" s="105"/>
      <c r="E54" s="105"/>
      <c r="F54" s="105"/>
      <c r="G54" s="105"/>
      <c r="H54" s="105"/>
      <c r="I54" s="105"/>
      <c r="J54" s="106"/>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5" t="s">
        <v>88</v>
      </c>
      <c r="AL54" s="116"/>
      <c r="AM54" s="121" t="s">
        <v>91</v>
      </c>
      <c r="AN54" s="122"/>
      <c r="AO54" s="122"/>
      <c r="AP54" s="122"/>
      <c r="AQ54" s="122"/>
      <c r="AR54" s="122"/>
      <c r="AS54" s="122"/>
      <c r="AT54" s="122"/>
      <c r="AU54" s="122"/>
      <c r="AV54" s="122"/>
      <c r="AW54" s="122"/>
      <c r="AX54" s="122"/>
      <c r="AY54" s="122"/>
      <c r="AZ54" s="122"/>
      <c r="BA54" s="123"/>
      <c r="BB54" s="130" t="s">
        <v>92</v>
      </c>
      <c r="BC54" s="131"/>
      <c r="BD54" s="136"/>
      <c r="BE54" s="137"/>
      <c r="BF54" s="138"/>
    </row>
    <row r="55" spans="1:58" s="78" customFormat="1" ht="16.899999999999999" customHeight="1" x14ac:dyDescent="0.15">
      <c r="A55" s="107"/>
      <c r="B55" s="108"/>
      <c r="C55" s="108"/>
      <c r="D55" s="108"/>
      <c r="E55" s="108"/>
      <c r="F55" s="108"/>
      <c r="G55" s="108"/>
      <c r="H55" s="108"/>
      <c r="I55" s="108"/>
      <c r="J55" s="109"/>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7"/>
      <c r="AL55" s="118"/>
      <c r="AM55" s="124"/>
      <c r="AN55" s="125"/>
      <c r="AO55" s="125"/>
      <c r="AP55" s="125"/>
      <c r="AQ55" s="125"/>
      <c r="AR55" s="125"/>
      <c r="AS55" s="125"/>
      <c r="AT55" s="125"/>
      <c r="AU55" s="125"/>
      <c r="AV55" s="125"/>
      <c r="AW55" s="125"/>
      <c r="AX55" s="125"/>
      <c r="AY55" s="125"/>
      <c r="AZ55" s="125"/>
      <c r="BA55" s="126"/>
      <c r="BB55" s="132"/>
      <c r="BC55" s="133"/>
      <c r="BD55" s="139"/>
      <c r="BE55" s="140"/>
      <c r="BF55" s="141"/>
    </row>
    <row r="56" spans="1:58" s="78" customFormat="1" ht="16.899999999999999" customHeight="1" x14ac:dyDescent="0.15">
      <c r="A56" s="110"/>
      <c r="B56" s="111"/>
      <c r="C56" s="111"/>
      <c r="D56" s="111"/>
      <c r="E56" s="111"/>
      <c r="F56" s="111"/>
      <c r="G56" s="111"/>
      <c r="H56" s="111"/>
      <c r="I56" s="111"/>
      <c r="J56" s="112"/>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7"/>
      <c r="AL56" s="118"/>
      <c r="AM56" s="124"/>
      <c r="AN56" s="125"/>
      <c r="AO56" s="125"/>
      <c r="AP56" s="125"/>
      <c r="AQ56" s="125"/>
      <c r="AR56" s="125"/>
      <c r="AS56" s="125"/>
      <c r="AT56" s="125"/>
      <c r="AU56" s="125"/>
      <c r="AV56" s="125"/>
      <c r="AW56" s="125"/>
      <c r="AX56" s="125"/>
      <c r="AY56" s="125"/>
      <c r="AZ56" s="125"/>
      <c r="BA56" s="126"/>
      <c r="BB56" s="134"/>
      <c r="BC56" s="135"/>
      <c r="BD56" s="142"/>
      <c r="BE56" s="143"/>
      <c r="BF56" s="144"/>
    </row>
    <row r="57" spans="1:58" s="78" customFormat="1" ht="16.899999999999999" customHeight="1" x14ac:dyDescent="0.15">
      <c r="A57" s="104" t="s">
        <v>101</v>
      </c>
      <c r="B57" s="105"/>
      <c r="C57" s="105"/>
      <c r="D57" s="105"/>
      <c r="E57" s="105"/>
      <c r="F57" s="105"/>
      <c r="G57" s="105"/>
      <c r="H57" s="105"/>
      <c r="I57" s="105"/>
      <c r="J57" s="106"/>
      <c r="K57" s="145"/>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9"/>
      <c r="AK57" s="117"/>
      <c r="AL57" s="118"/>
      <c r="AM57" s="124"/>
      <c r="AN57" s="125"/>
      <c r="AO57" s="125"/>
      <c r="AP57" s="125"/>
      <c r="AQ57" s="125"/>
      <c r="AR57" s="125"/>
      <c r="AS57" s="125"/>
      <c r="AT57" s="125"/>
      <c r="AU57" s="125"/>
      <c r="AV57" s="125"/>
      <c r="AW57" s="125"/>
      <c r="AX57" s="125"/>
      <c r="AY57" s="125"/>
      <c r="AZ57" s="125"/>
      <c r="BA57" s="126"/>
      <c r="BB57" s="130" t="s">
        <v>90</v>
      </c>
      <c r="BC57" s="131"/>
      <c r="BD57" s="136"/>
      <c r="BE57" s="137"/>
      <c r="BF57" s="138"/>
    </row>
    <row r="58" spans="1:58" s="78" customFormat="1" ht="16.899999999999999" customHeight="1" x14ac:dyDescent="0.15">
      <c r="A58" s="107"/>
      <c r="B58" s="108"/>
      <c r="C58" s="108"/>
      <c r="D58" s="108"/>
      <c r="E58" s="108"/>
      <c r="F58" s="108"/>
      <c r="G58" s="108"/>
      <c r="H58" s="108"/>
      <c r="I58" s="108"/>
      <c r="J58" s="109"/>
      <c r="K58" s="147"/>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50"/>
      <c r="AK58" s="117"/>
      <c r="AL58" s="118"/>
      <c r="AM58" s="124"/>
      <c r="AN58" s="125"/>
      <c r="AO58" s="125"/>
      <c r="AP58" s="125"/>
      <c r="AQ58" s="125"/>
      <c r="AR58" s="125"/>
      <c r="AS58" s="125"/>
      <c r="AT58" s="125"/>
      <c r="AU58" s="125"/>
      <c r="AV58" s="125"/>
      <c r="AW58" s="125"/>
      <c r="AX58" s="125"/>
      <c r="AY58" s="125"/>
      <c r="AZ58" s="125"/>
      <c r="BA58" s="126"/>
      <c r="BB58" s="132"/>
      <c r="BC58" s="133"/>
      <c r="BD58" s="139"/>
      <c r="BE58" s="140"/>
      <c r="BF58" s="141"/>
    </row>
    <row r="59" spans="1:58" s="78" customFormat="1" ht="16.899999999999999" customHeight="1" x14ac:dyDescent="0.15">
      <c r="A59" s="110"/>
      <c r="B59" s="111"/>
      <c r="C59" s="111"/>
      <c r="D59" s="111"/>
      <c r="E59" s="111"/>
      <c r="F59" s="111"/>
      <c r="G59" s="111"/>
      <c r="H59" s="111"/>
      <c r="I59" s="111"/>
      <c r="J59" s="112"/>
      <c r="K59" s="145"/>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9"/>
      <c r="AK59" s="119"/>
      <c r="AL59" s="120"/>
      <c r="AM59" s="127"/>
      <c r="AN59" s="128"/>
      <c r="AO59" s="128"/>
      <c r="AP59" s="128"/>
      <c r="AQ59" s="128"/>
      <c r="AR59" s="128"/>
      <c r="AS59" s="128"/>
      <c r="AT59" s="128"/>
      <c r="AU59" s="128"/>
      <c r="AV59" s="128"/>
      <c r="AW59" s="128"/>
      <c r="AX59" s="128"/>
      <c r="AY59" s="128"/>
      <c r="AZ59" s="128"/>
      <c r="BA59" s="129"/>
      <c r="BB59" s="134"/>
      <c r="BC59" s="135"/>
      <c r="BD59" s="142"/>
      <c r="BE59" s="143"/>
      <c r="BF59" s="144"/>
    </row>
    <row r="60" spans="1:58" s="78" customFormat="1" ht="16.899999999999999" customHeight="1" x14ac:dyDescent="0.15">
      <c r="A60" s="104" t="s">
        <v>99</v>
      </c>
      <c r="B60" s="105"/>
      <c r="C60" s="105"/>
      <c r="D60" s="105"/>
      <c r="E60" s="105"/>
      <c r="F60" s="105"/>
      <c r="G60" s="105"/>
      <c r="H60" s="105"/>
      <c r="I60" s="105"/>
      <c r="J60" s="106"/>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5" t="s">
        <v>88</v>
      </c>
      <c r="AL60" s="116"/>
      <c r="AM60" s="121" t="s">
        <v>91</v>
      </c>
      <c r="AN60" s="122"/>
      <c r="AO60" s="122"/>
      <c r="AP60" s="122"/>
      <c r="AQ60" s="122"/>
      <c r="AR60" s="122"/>
      <c r="AS60" s="122"/>
      <c r="AT60" s="122"/>
      <c r="AU60" s="122"/>
      <c r="AV60" s="122"/>
      <c r="AW60" s="122"/>
      <c r="AX60" s="122"/>
      <c r="AY60" s="122"/>
      <c r="AZ60" s="122"/>
      <c r="BA60" s="123"/>
      <c r="BB60" s="130" t="s">
        <v>92</v>
      </c>
      <c r="BC60" s="131"/>
      <c r="BD60" s="136"/>
      <c r="BE60" s="137"/>
      <c r="BF60" s="138"/>
    </row>
    <row r="61" spans="1:58" s="78" customFormat="1" ht="16.899999999999999" customHeight="1" x14ac:dyDescent="0.15">
      <c r="A61" s="107"/>
      <c r="B61" s="108"/>
      <c r="C61" s="108"/>
      <c r="D61" s="108"/>
      <c r="E61" s="108"/>
      <c r="F61" s="108"/>
      <c r="G61" s="108"/>
      <c r="H61" s="108"/>
      <c r="I61" s="108"/>
      <c r="J61" s="109"/>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7"/>
      <c r="AL61" s="118"/>
      <c r="AM61" s="124"/>
      <c r="AN61" s="125"/>
      <c r="AO61" s="125"/>
      <c r="AP61" s="125"/>
      <c r="AQ61" s="125"/>
      <c r="AR61" s="125"/>
      <c r="AS61" s="125"/>
      <c r="AT61" s="125"/>
      <c r="AU61" s="125"/>
      <c r="AV61" s="125"/>
      <c r="AW61" s="125"/>
      <c r="AX61" s="125"/>
      <c r="AY61" s="125"/>
      <c r="AZ61" s="125"/>
      <c r="BA61" s="126"/>
      <c r="BB61" s="132"/>
      <c r="BC61" s="133"/>
      <c r="BD61" s="139"/>
      <c r="BE61" s="140"/>
      <c r="BF61" s="141"/>
    </row>
    <row r="62" spans="1:58" s="78" customFormat="1" ht="16.899999999999999" customHeight="1" x14ac:dyDescent="0.15">
      <c r="A62" s="110"/>
      <c r="B62" s="111"/>
      <c r="C62" s="111"/>
      <c r="D62" s="111"/>
      <c r="E62" s="111"/>
      <c r="F62" s="111"/>
      <c r="G62" s="111"/>
      <c r="H62" s="111"/>
      <c r="I62" s="111"/>
      <c r="J62" s="112"/>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7"/>
      <c r="AL62" s="118"/>
      <c r="AM62" s="124"/>
      <c r="AN62" s="125"/>
      <c r="AO62" s="125"/>
      <c r="AP62" s="125"/>
      <c r="AQ62" s="125"/>
      <c r="AR62" s="125"/>
      <c r="AS62" s="125"/>
      <c r="AT62" s="125"/>
      <c r="AU62" s="125"/>
      <c r="AV62" s="125"/>
      <c r="AW62" s="125"/>
      <c r="AX62" s="125"/>
      <c r="AY62" s="125"/>
      <c r="AZ62" s="125"/>
      <c r="BA62" s="126"/>
      <c r="BB62" s="134"/>
      <c r="BC62" s="135"/>
      <c r="BD62" s="142"/>
      <c r="BE62" s="143"/>
      <c r="BF62" s="144"/>
    </row>
    <row r="63" spans="1:58" s="78" customFormat="1" ht="16.899999999999999" customHeight="1" x14ac:dyDescent="0.15">
      <c r="A63" s="104" t="s">
        <v>101</v>
      </c>
      <c r="B63" s="105"/>
      <c r="C63" s="105"/>
      <c r="D63" s="105"/>
      <c r="E63" s="105"/>
      <c r="F63" s="105"/>
      <c r="G63" s="105"/>
      <c r="H63" s="105"/>
      <c r="I63" s="105"/>
      <c r="J63" s="106"/>
      <c r="K63" s="145"/>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9"/>
      <c r="AK63" s="117"/>
      <c r="AL63" s="118"/>
      <c r="AM63" s="124"/>
      <c r="AN63" s="125"/>
      <c r="AO63" s="125"/>
      <c r="AP63" s="125"/>
      <c r="AQ63" s="125"/>
      <c r="AR63" s="125"/>
      <c r="AS63" s="125"/>
      <c r="AT63" s="125"/>
      <c r="AU63" s="125"/>
      <c r="AV63" s="125"/>
      <c r="AW63" s="125"/>
      <c r="AX63" s="125"/>
      <c r="AY63" s="125"/>
      <c r="AZ63" s="125"/>
      <c r="BA63" s="126"/>
      <c r="BB63" s="130" t="s">
        <v>90</v>
      </c>
      <c r="BC63" s="131"/>
      <c r="BD63" s="136"/>
      <c r="BE63" s="137"/>
      <c r="BF63" s="138"/>
    </row>
    <row r="64" spans="1:58" s="78" customFormat="1" ht="16.899999999999999" customHeight="1" x14ac:dyDescent="0.15">
      <c r="A64" s="107"/>
      <c r="B64" s="108"/>
      <c r="C64" s="108"/>
      <c r="D64" s="108"/>
      <c r="E64" s="108"/>
      <c r="F64" s="108"/>
      <c r="G64" s="108"/>
      <c r="H64" s="108"/>
      <c r="I64" s="108"/>
      <c r="J64" s="109"/>
      <c r="K64" s="147"/>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50"/>
      <c r="AK64" s="117"/>
      <c r="AL64" s="118"/>
      <c r="AM64" s="124"/>
      <c r="AN64" s="125"/>
      <c r="AO64" s="125"/>
      <c r="AP64" s="125"/>
      <c r="AQ64" s="125"/>
      <c r="AR64" s="125"/>
      <c r="AS64" s="125"/>
      <c r="AT64" s="125"/>
      <c r="AU64" s="125"/>
      <c r="AV64" s="125"/>
      <c r="AW64" s="125"/>
      <c r="AX64" s="125"/>
      <c r="AY64" s="125"/>
      <c r="AZ64" s="125"/>
      <c r="BA64" s="126"/>
      <c r="BB64" s="132"/>
      <c r="BC64" s="133"/>
      <c r="BD64" s="139"/>
      <c r="BE64" s="140"/>
      <c r="BF64" s="141"/>
    </row>
    <row r="65" spans="1:58" s="78" customFormat="1" ht="16.899999999999999" customHeight="1" x14ac:dyDescent="0.15">
      <c r="A65" s="110"/>
      <c r="B65" s="111"/>
      <c r="C65" s="111"/>
      <c r="D65" s="111"/>
      <c r="E65" s="111"/>
      <c r="F65" s="111"/>
      <c r="G65" s="111"/>
      <c r="H65" s="111"/>
      <c r="I65" s="111"/>
      <c r="J65" s="112"/>
      <c r="K65" s="145"/>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9"/>
      <c r="AK65" s="119"/>
      <c r="AL65" s="120"/>
      <c r="AM65" s="127"/>
      <c r="AN65" s="128"/>
      <c r="AO65" s="128"/>
      <c r="AP65" s="128"/>
      <c r="AQ65" s="128"/>
      <c r="AR65" s="128"/>
      <c r="AS65" s="128"/>
      <c r="AT65" s="128"/>
      <c r="AU65" s="128"/>
      <c r="AV65" s="128"/>
      <c r="AW65" s="128"/>
      <c r="AX65" s="128"/>
      <c r="AY65" s="128"/>
      <c r="AZ65" s="128"/>
      <c r="BA65" s="129"/>
      <c r="BB65" s="134"/>
      <c r="BC65" s="135"/>
      <c r="BD65" s="142"/>
      <c r="BE65" s="143"/>
      <c r="BF65" s="144"/>
    </row>
    <row r="66" spans="1:58" s="79" customFormat="1" ht="23.45" customHeight="1" x14ac:dyDescent="0.15">
      <c r="A66" s="179" t="s">
        <v>98</v>
      </c>
      <c r="B66" s="180"/>
      <c r="C66" s="180"/>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3"/>
      <c r="BC66" s="183"/>
      <c r="BD66" s="183"/>
      <c r="BE66" s="183"/>
      <c r="BF66" s="183"/>
    </row>
    <row r="67" spans="1:58" s="78" customFormat="1" ht="15.95" customHeight="1" x14ac:dyDescent="0.15">
      <c r="A67" s="179"/>
      <c r="B67" s="180"/>
      <c r="C67" s="180"/>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row>
    <row r="68" spans="1:58" s="78" customFormat="1" ht="15.95" customHeight="1" x14ac:dyDescent="0.15">
      <c r="A68" s="179"/>
      <c r="B68" s="180"/>
      <c r="C68" s="180"/>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c r="BA68" s="184"/>
      <c r="BB68" s="184"/>
      <c r="BC68" s="184"/>
      <c r="BD68" s="184"/>
      <c r="BE68" s="184"/>
      <c r="BF68" s="184"/>
    </row>
    <row r="69" spans="1:58" s="78" customFormat="1" ht="15.95" customHeight="1" x14ac:dyDescent="0.15">
      <c r="A69" s="179"/>
      <c r="B69" s="180"/>
      <c r="C69" s="180"/>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row>
    <row r="70" spans="1:58" s="78" customFormat="1" ht="15.95" customHeight="1" x14ac:dyDescent="0.15">
      <c r="A70" s="179"/>
      <c r="B70" s="180"/>
      <c r="C70" s="180"/>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row>
    <row r="71" spans="1:58" s="78" customFormat="1" ht="15.95" customHeight="1" x14ac:dyDescent="0.15">
      <c r="A71" s="179"/>
      <c r="B71" s="180"/>
      <c r="C71" s="180"/>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row>
    <row r="72" spans="1:58" s="78" customFormat="1" ht="15.95" customHeight="1" x14ac:dyDescent="0.15">
      <c r="A72" s="181"/>
      <c r="B72" s="182"/>
      <c r="C72" s="182"/>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row>
    <row r="73" spans="1:58" ht="6.6" customHeight="1" thickBot="1" x14ac:dyDescent="0.2">
      <c r="A73" s="80"/>
      <c r="B73" s="80"/>
      <c r="C73" s="80"/>
      <c r="D73" s="80"/>
      <c r="E73" s="80"/>
      <c r="F73" s="80"/>
      <c r="G73" s="80"/>
      <c r="H73" s="80"/>
      <c r="I73" s="80"/>
    </row>
    <row r="74" spans="1:58" ht="15.95" customHeight="1" thickBot="1" x14ac:dyDescent="0.2">
      <c r="AN74" s="102" t="s">
        <v>103</v>
      </c>
      <c r="AO74" s="102"/>
      <c r="AP74" s="102"/>
      <c r="AQ74" s="102"/>
      <c r="AR74" s="103"/>
      <c r="AS74" s="81"/>
      <c r="AT74" s="100"/>
      <c r="AU74" s="101"/>
      <c r="AV74" s="101"/>
      <c r="AW74" s="101"/>
      <c r="AY74" s="81"/>
      <c r="AZ74" s="100"/>
      <c r="BA74" s="102"/>
      <c r="BB74" s="102"/>
    </row>
  </sheetData>
  <mergeCells count="118">
    <mergeCell ref="A15:BF18"/>
    <mergeCell ref="A19:BF21"/>
    <mergeCell ref="AF10:AL11"/>
    <mergeCell ref="AM6:BF7"/>
    <mergeCell ref="AM8:BF9"/>
    <mergeCell ref="AM10:BF11"/>
    <mergeCell ref="A8:AA11"/>
    <mergeCell ref="A6:AA7"/>
    <mergeCell ref="A2:BF3"/>
    <mergeCell ref="AB6:AE11"/>
    <mergeCell ref="AF6:AL7"/>
    <mergeCell ref="AF8:AL9"/>
    <mergeCell ref="A22:BF23"/>
    <mergeCell ref="BD42:BF44"/>
    <mergeCell ref="BD45:BF47"/>
    <mergeCell ref="AE45:AF47"/>
    <mergeCell ref="AG45:AH47"/>
    <mergeCell ref="AI45:AJ47"/>
    <mergeCell ref="K42:AJ44"/>
    <mergeCell ref="U45:V47"/>
    <mergeCell ref="W45:X47"/>
    <mergeCell ref="Y45:Z47"/>
    <mergeCell ref="AA45:AB47"/>
    <mergeCell ref="AC45:AD47"/>
    <mergeCell ref="A40:BF41"/>
    <mergeCell ref="K45:L47"/>
    <mergeCell ref="M45:N47"/>
    <mergeCell ref="O45:P47"/>
    <mergeCell ref="Q45:R47"/>
    <mergeCell ref="S45:T47"/>
    <mergeCell ref="A30:C39"/>
    <mergeCell ref="AK42:AL47"/>
    <mergeCell ref="AM42:BA45"/>
    <mergeCell ref="AM46:AO47"/>
    <mergeCell ref="AP46:BA47"/>
    <mergeCell ref="AH30:AJ39"/>
    <mergeCell ref="D30:AG39"/>
    <mergeCell ref="AK30:BF39"/>
    <mergeCell ref="A24:E27"/>
    <mergeCell ref="BB42:BC44"/>
    <mergeCell ref="BB45:BC47"/>
    <mergeCell ref="A66:C72"/>
    <mergeCell ref="D66:BF72"/>
    <mergeCell ref="A42:J44"/>
    <mergeCell ref="A45:J47"/>
    <mergeCell ref="A48:J50"/>
    <mergeCell ref="K48:AJ50"/>
    <mergeCell ref="AK48:AL53"/>
    <mergeCell ref="AM48:BA53"/>
    <mergeCell ref="BB48:BC50"/>
    <mergeCell ref="BD48:BF50"/>
    <mergeCell ref="A51:J53"/>
    <mergeCell ref="K51:L53"/>
    <mergeCell ref="M51:N53"/>
    <mergeCell ref="O51:P53"/>
    <mergeCell ref="Q51:R53"/>
    <mergeCell ref="S51:T53"/>
    <mergeCell ref="U51:V53"/>
    <mergeCell ref="A28:BF29"/>
    <mergeCell ref="BB57:BC59"/>
    <mergeCell ref="BD57:BF59"/>
    <mergeCell ref="W51:X53"/>
    <mergeCell ref="Y51:Z53"/>
    <mergeCell ref="AA51:AB53"/>
    <mergeCell ref="AC51:AD53"/>
    <mergeCell ref="AE51:AF53"/>
    <mergeCell ref="AG51:AH53"/>
    <mergeCell ref="AI51:AJ53"/>
    <mergeCell ref="BB51:BC53"/>
    <mergeCell ref="BD51:BF53"/>
    <mergeCell ref="AG63:AH65"/>
    <mergeCell ref="AI63:AJ65"/>
    <mergeCell ref="BB63:BC65"/>
    <mergeCell ref="BD63:BF65"/>
    <mergeCell ref="A54:J56"/>
    <mergeCell ref="K54:AJ56"/>
    <mergeCell ref="AK54:AL59"/>
    <mergeCell ref="AM54:BA59"/>
    <mergeCell ref="BB54:BC56"/>
    <mergeCell ref="BD54:BF56"/>
    <mergeCell ref="A57:J59"/>
    <mergeCell ref="K57:L59"/>
    <mergeCell ref="M57:N59"/>
    <mergeCell ref="O57:P59"/>
    <mergeCell ref="Q57:R59"/>
    <mergeCell ref="S57:T59"/>
    <mergeCell ref="U57:V59"/>
    <mergeCell ref="W57:X59"/>
    <mergeCell ref="Y57:Z59"/>
    <mergeCell ref="AA57:AB59"/>
    <mergeCell ref="AC57:AD59"/>
    <mergeCell ref="AE57:AF59"/>
    <mergeCell ref="AG57:AH59"/>
    <mergeCell ref="AI57:AJ59"/>
    <mergeCell ref="AP24:BF27"/>
    <mergeCell ref="AL24:AO27"/>
    <mergeCell ref="F24:AK27"/>
    <mergeCell ref="AT74:AW74"/>
    <mergeCell ref="AZ74:BB74"/>
    <mergeCell ref="AN74:AR74"/>
    <mergeCell ref="A60:J62"/>
    <mergeCell ref="K60:AJ62"/>
    <mergeCell ref="AK60:AL65"/>
    <mergeCell ref="AM60:BA65"/>
    <mergeCell ref="BB60:BC62"/>
    <mergeCell ref="BD60:BF62"/>
    <mergeCell ref="A63:J65"/>
    <mergeCell ref="K63:L65"/>
    <mergeCell ref="M63:N65"/>
    <mergeCell ref="O63:P65"/>
    <mergeCell ref="Q63:R65"/>
    <mergeCell ref="S63:T65"/>
    <mergeCell ref="U63:V65"/>
    <mergeCell ref="W63:X65"/>
    <mergeCell ref="Y63:Z65"/>
    <mergeCell ref="AA63:AB65"/>
    <mergeCell ref="AC63:AD65"/>
    <mergeCell ref="AE63:AF65"/>
  </mergeCells>
  <phoneticPr fontId="2"/>
  <pageMargins left="0.78740157480314965" right="0.47244094488188981" top="0.59055118110236227" bottom="0.15748031496062992" header="0.51181102362204722" footer="0.31496062992125984"/>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28"/>
  <sheetViews>
    <sheetView view="pageBreakPreview" zoomScaleSheetLayoutView="100" workbookViewId="0">
      <selection activeCell="M28" sqref="M28"/>
    </sheetView>
  </sheetViews>
  <sheetFormatPr defaultRowHeight="13.5" x14ac:dyDescent="0.15"/>
  <cols>
    <col min="1" max="1" width="3.75" style="2" customWidth="1"/>
    <col min="2" max="2" width="36.25" style="2" customWidth="1"/>
    <col min="3" max="3" width="11.125" style="2" customWidth="1"/>
    <col min="4" max="4" width="14.125" style="2" customWidth="1"/>
    <col min="5" max="5" width="14.25" style="2" customWidth="1"/>
    <col min="6" max="7" width="11.125" style="2" customWidth="1"/>
    <col min="8" max="8" width="11.375" style="2" customWidth="1"/>
    <col min="9" max="9" width="17.875" style="2" customWidth="1"/>
    <col min="10" max="10" width="6.5" style="2" bestFit="1" customWidth="1"/>
    <col min="11" max="11" width="11.375" style="2" customWidth="1"/>
    <col min="12" max="12" width="11.5" style="2" customWidth="1"/>
    <col min="13" max="13" width="15.875" style="2" customWidth="1"/>
    <col min="14" max="15" width="3.375" style="2" customWidth="1"/>
    <col min="16" max="256" width="9" style="2" customWidth="1"/>
    <col min="257" max="257" width="3.75" style="2" customWidth="1"/>
    <col min="258" max="258" width="16.75" style="2" customWidth="1"/>
    <col min="259" max="259" width="9.375" style="2" customWidth="1"/>
    <col min="260" max="260" width="9.625" style="2" customWidth="1"/>
    <col min="261" max="261" width="13" style="2" bestFit="1" customWidth="1"/>
    <col min="262" max="262" width="9.625" style="2" customWidth="1"/>
    <col min="263" max="264" width="9" style="2" customWidth="1"/>
    <col min="265" max="265" width="12.125" style="2" customWidth="1"/>
    <col min="266" max="266" width="5.625" style="2" customWidth="1"/>
    <col min="267" max="267" width="9.125" style="2" bestFit="1" customWidth="1"/>
    <col min="268" max="268" width="9.375" style="2" bestFit="1" customWidth="1"/>
    <col min="269" max="269" width="10.625" style="2" customWidth="1"/>
    <col min="270" max="512" width="9" style="2" customWidth="1"/>
    <col min="513" max="513" width="3.75" style="2" customWidth="1"/>
    <col min="514" max="514" width="16.75" style="2" customWidth="1"/>
    <col min="515" max="515" width="9.375" style="2" customWidth="1"/>
    <col min="516" max="516" width="9.625" style="2" customWidth="1"/>
    <col min="517" max="517" width="13" style="2" bestFit="1" customWidth="1"/>
    <col min="518" max="518" width="9.625" style="2" customWidth="1"/>
    <col min="519" max="520" width="9" style="2" customWidth="1"/>
    <col min="521" max="521" width="12.125" style="2" customWidth="1"/>
    <col min="522" max="522" width="5.625" style="2" customWidth="1"/>
    <col min="523" max="523" width="9.125" style="2" bestFit="1" customWidth="1"/>
    <col min="524" max="524" width="9.375" style="2" bestFit="1" customWidth="1"/>
    <col min="525" max="525" width="10.625" style="2" customWidth="1"/>
    <col min="526" max="768" width="9" style="2" customWidth="1"/>
    <col min="769" max="769" width="3.75" style="2" customWidth="1"/>
    <col min="770" max="770" width="16.75" style="2" customWidth="1"/>
    <col min="771" max="771" width="9.375" style="2" customWidth="1"/>
    <col min="772" max="772" width="9.625" style="2" customWidth="1"/>
    <col min="773" max="773" width="13" style="2" bestFit="1" customWidth="1"/>
    <col min="774" max="774" width="9.625" style="2" customWidth="1"/>
    <col min="775" max="776" width="9" style="2" customWidth="1"/>
    <col min="777" max="777" width="12.125" style="2" customWidth="1"/>
    <col min="778" max="778" width="5.625" style="2" customWidth="1"/>
    <col min="779" max="779" width="9.125" style="2" bestFit="1" customWidth="1"/>
    <col min="780" max="780" width="9.375" style="2" bestFit="1" customWidth="1"/>
    <col min="781" max="781" width="10.625" style="2" customWidth="1"/>
    <col min="782" max="1024" width="9" style="2" customWidth="1"/>
    <col min="1025" max="1025" width="3.75" style="2" customWidth="1"/>
    <col min="1026" max="1026" width="16.75" style="2" customWidth="1"/>
    <col min="1027" max="1027" width="9.375" style="2" customWidth="1"/>
    <col min="1028" max="1028" width="9.625" style="2" customWidth="1"/>
    <col min="1029" max="1029" width="13" style="2" bestFit="1" customWidth="1"/>
    <col min="1030" max="1030" width="9.625" style="2" customWidth="1"/>
    <col min="1031" max="1032" width="9" style="2" customWidth="1"/>
    <col min="1033" max="1033" width="12.125" style="2" customWidth="1"/>
    <col min="1034" max="1034" width="5.625" style="2" customWidth="1"/>
    <col min="1035" max="1035" width="9.125" style="2" bestFit="1" customWidth="1"/>
    <col min="1036" max="1036" width="9.375" style="2" bestFit="1" customWidth="1"/>
    <col min="1037" max="1037" width="10.625" style="2" customWidth="1"/>
    <col min="1038" max="1280" width="9" style="2" customWidth="1"/>
    <col min="1281" max="1281" width="3.75" style="2" customWidth="1"/>
    <col min="1282" max="1282" width="16.75" style="2" customWidth="1"/>
    <col min="1283" max="1283" width="9.375" style="2" customWidth="1"/>
    <col min="1284" max="1284" width="9.625" style="2" customWidth="1"/>
    <col min="1285" max="1285" width="13" style="2" bestFit="1" customWidth="1"/>
    <col min="1286" max="1286" width="9.625" style="2" customWidth="1"/>
    <col min="1287" max="1288" width="9" style="2" customWidth="1"/>
    <col min="1289" max="1289" width="12.125" style="2" customWidth="1"/>
    <col min="1290" max="1290" width="5.625" style="2" customWidth="1"/>
    <col min="1291" max="1291" width="9.125" style="2" bestFit="1" customWidth="1"/>
    <col min="1292" max="1292" width="9.375" style="2" bestFit="1" customWidth="1"/>
    <col min="1293" max="1293" width="10.625" style="2" customWidth="1"/>
    <col min="1294" max="1536" width="9" style="2" customWidth="1"/>
    <col min="1537" max="1537" width="3.75" style="2" customWidth="1"/>
    <col min="1538" max="1538" width="16.75" style="2" customWidth="1"/>
    <col min="1539" max="1539" width="9.375" style="2" customWidth="1"/>
    <col min="1540" max="1540" width="9.625" style="2" customWidth="1"/>
    <col min="1541" max="1541" width="13" style="2" bestFit="1" customWidth="1"/>
    <col min="1542" max="1542" width="9.625" style="2" customWidth="1"/>
    <col min="1543" max="1544" width="9" style="2" customWidth="1"/>
    <col min="1545" max="1545" width="12.125" style="2" customWidth="1"/>
    <col min="1546" max="1546" width="5.625" style="2" customWidth="1"/>
    <col min="1547" max="1547" width="9.125" style="2" bestFit="1" customWidth="1"/>
    <col min="1548" max="1548" width="9.375" style="2" bestFit="1" customWidth="1"/>
    <col min="1549" max="1549" width="10.625" style="2" customWidth="1"/>
    <col min="1550" max="1792" width="9" style="2" customWidth="1"/>
    <col min="1793" max="1793" width="3.75" style="2" customWidth="1"/>
    <col min="1794" max="1794" width="16.75" style="2" customWidth="1"/>
    <col min="1795" max="1795" width="9.375" style="2" customWidth="1"/>
    <col min="1796" max="1796" width="9.625" style="2" customWidth="1"/>
    <col min="1797" max="1797" width="13" style="2" bestFit="1" customWidth="1"/>
    <col min="1798" max="1798" width="9.625" style="2" customWidth="1"/>
    <col min="1799" max="1800" width="9" style="2" customWidth="1"/>
    <col min="1801" max="1801" width="12.125" style="2" customWidth="1"/>
    <col min="1802" max="1802" width="5.625" style="2" customWidth="1"/>
    <col min="1803" max="1803" width="9.125" style="2" bestFit="1" customWidth="1"/>
    <col min="1804" max="1804" width="9.375" style="2" bestFit="1" customWidth="1"/>
    <col min="1805" max="1805" width="10.625" style="2" customWidth="1"/>
    <col min="1806" max="2048" width="9" style="2" customWidth="1"/>
    <col min="2049" max="2049" width="3.75" style="2" customWidth="1"/>
    <col min="2050" max="2050" width="16.75" style="2" customWidth="1"/>
    <col min="2051" max="2051" width="9.375" style="2" customWidth="1"/>
    <col min="2052" max="2052" width="9.625" style="2" customWidth="1"/>
    <col min="2053" max="2053" width="13" style="2" bestFit="1" customWidth="1"/>
    <col min="2054" max="2054" width="9.625" style="2" customWidth="1"/>
    <col min="2055" max="2056" width="9" style="2" customWidth="1"/>
    <col min="2057" max="2057" width="12.125" style="2" customWidth="1"/>
    <col min="2058" max="2058" width="5.625" style="2" customWidth="1"/>
    <col min="2059" max="2059" width="9.125" style="2" bestFit="1" customWidth="1"/>
    <col min="2060" max="2060" width="9.375" style="2" bestFit="1" customWidth="1"/>
    <col min="2061" max="2061" width="10.625" style="2" customWidth="1"/>
    <col min="2062" max="2304" width="9" style="2" customWidth="1"/>
    <col min="2305" max="2305" width="3.75" style="2" customWidth="1"/>
    <col min="2306" max="2306" width="16.75" style="2" customWidth="1"/>
    <col min="2307" max="2307" width="9.375" style="2" customWidth="1"/>
    <col min="2308" max="2308" width="9.625" style="2" customWidth="1"/>
    <col min="2309" max="2309" width="13" style="2" bestFit="1" customWidth="1"/>
    <col min="2310" max="2310" width="9.625" style="2" customWidth="1"/>
    <col min="2311" max="2312" width="9" style="2" customWidth="1"/>
    <col min="2313" max="2313" width="12.125" style="2" customWidth="1"/>
    <col min="2314" max="2314" width="5.625" style="2" customWidth="1"/>
    <col min="2315" max="2315" width="9.125" style="2" bestFit="1" customWidth="1"/>
    <col min="2316" max="2316" width="9.375" style="2" bestFit="1" customWidth="1"/>
    <col min="2317" max="2317" width="10.625" style="2" customWidth="1"/>
    <col min="2318" max="2560" width="9" style="2" customWidth="1"/>
    <col min="2561" max="2561" width="3.75" style="2" customWidth="1"/>
    <col min="2562" max="2562" width="16.75" style="2" customWidth="1"/>
    <col min="2563" max="2563" width="9.375" style="2" customWidth="1"/>
    <col min="2564" max="2564" width="9.625" style="2" customWidth="1"/>
    <col min="2565" max="2565" width="13" style="2" bestFit="1" customWidth="1"/>
    <col min="2566" max="2566" width="9.625" style="2" customWidth="1"/>
    <col min="2567" max="2568" width="9" style="2" customWidth="1"/>
    <col min="2569" max="2569" width="12.125" style="2" customWidth="1"/>
    <col min="2570" max="2570" width="5.625" style="2" customWidth="1"/>
    <col min="2571" max="2571" width="9.125" style="2" bestFit="1" customWidth="1"/>
    <col min="2572" max="2572" width="9.375" style="2" bestFit="1" customWidth="1"/>
    <col min="2573" max="2573" width="10.625" style="2" customWidth="1"/>
    <col min="2574" max="2816" width="9" style="2" customWidth="1"/>
    <col min="2817" max="2817" width="3.75" style="2" customWidth="1"/>
    <col min="2818" max="2818" width="16.75" style="2" customWidth="1"/>
    <col min="2819" max="2819" width="9.375" style="2" customWidth="1"/>
    <col min="2820" max="2820" width="9.625" style="2" customWidth="1"/>
    <col min="2821" max="2821" width="13" style="2" bestFit="1" customWidth="1"/>
    <col min="2822" max="2822" width="9.625" style="2" customWidth="1"/>
    <col min="2823" max="2824" width="9" style="2" customWidth="1"/>
    <col min="2825" max="2825" width="12.125" style="2" customWidth="1"/>
    <col min="2826" max="2826" width="5.625" style="2" customWidth="1"/>
    <col min="2827" max="2827" width="9.125" style="2" bestFit="1" customWidth="1"/>
    <col min="2828" max="2828" width="9.375" style="2" bestFit="1" customWidth="1"/>
    <col min="2829" max="2829" width="10.625" style="2" customWidth="1"/>
    <col min="2830" max="3072" width="9" style="2" customWidth="1"/>
    <col min="3073" max="3073" width="3.75" style="2" customWidth="1"/>
    <col min="3074" max="3074" width="16.75" style="2" customWidth="1"/>
    <col min="3075" max="3075" width="9.375" style="2" customWidth="1"/>
    <col min="3076" max="3076" width="9.625" style="2" customWidth="1"/>
    <col min="3077" max="3077" width="13" style="2" bestFit="1" customWidth="1"/>
    <col min="3078" max="3078" width="9.625" style="2" customWidth="1"/>
    <col min="3079" max="3080" width="9" style="2" customWidth="1"/>
    <col min="3081" max="3081" width="12.125" style="2" customWidth="1"/>
    <col min="3082" max="3082" width="5.625" style="2" customWidth="1"/>
    <col min="3083" max="3083" width="9.125" style="2" bestFit="1" customWidth="1"/>
    <col min="3084" max="3084" width="9.375" style="2" bestFit="1" customWidth="1"/>
    <col min="3085" max="3085" width="10.625" style="2" customWidth="1"/>
    <col min="3086" max="3328" width="9" style="2" customWidth="1"/>
    <col min="3329" max="3329" width="3.75" style="2" customWidth="1"/>
    <col min="3330" max="3330" width="16.75" style="2" customWidth="1"/>
    <col min="3331" max="3331" width="9.375" style="2" customWidth="1"/>
    <col min="3332" max="3332" width="9.625" style="2" customWidth="1"/>
    <col min="3333" max="3333" width="13" style="2" bestFit="1" customWidth="1"/>
    <col min="3334" max="3334" width="9.625" style="2" customWidth="1"/>
    <col min="3335" max="3336" width="9" style="2" customWidth="1"/>
    <col min="3337" max="3337" width="12.125" style="2" customWidth="1"/>
    <col min="3338" max="3338" width="5.625" style="2" customWidth="1"/>
    <col min="3339" max="3339" width="9.125" style="2" bestFit="1" customWidth="1"/>
    <col min="3340" max="3340" width="9.375" style="2" bestFit="1" customWidth="1"/>
    <col min="3341" max="3341" width="10.625" style="2" customWidth="1"/>
    <col min="3342" max="3584" width="9" style="2" customWidth="1"/>
    <col min="3585" max="3585" width="3.75" style="2" customWidth="1"/>
    <col min="3586" max="3586" width="16.75" style="2" customWidth="1"/>
    <col min="3587" max="3587" width="9.375" style="2" customWidth="1"/>
    <col min="3588" max="3588" width="9.625" style="2" customWidth="1"/>
    <col min="3589" max="3589" width="13" style="2" bestFit="1" customWidth="1"/>
    <col min="3590" max="3590" width="9.625" style="2" customWidth="1"/>
    <col min="3591" max="3592" width="9" style="2" customWidth="1"/>
    <col min="3593" max="3593" width="12.125" style="2" customWidth="1"/>
    <col min="3594" max="3594" width="5.625" style="2" customWidth="1"/>
    <col min="3595" max="3595" width="9.125" style="2" bestFit="1" customWidth="1"/>
    <col min="3596" max="3596" width="9.375" style="2" bestFit="1" customWidth="1"/>
    <col min="3597" max="3597" width="10.625" style="2" customWidth="1"/>
    <col min="3598" max="3840" width="9" style="2" customWidth="1"/>
    <col min="3841" max="3841" width="3.75" style="2" customWidth="1"/>
    <col min="3842" max="3842" width="16.75" style="2" customWidth="1"/>
    <col min="3843" max="3843" width="9.375" style="2" customWidth="1"/>
    <col min="3844" max="3844" width="9.625" style="2" customWidth="1"/>
    <col min="3845" max="3845" width="13" style="2" bestFit="1" customWidth="1"/>
    <col min="3846" max="3846" width="9.625" style="2" customWidth="1"/>
    <col min="3847" max="3848" width="9" style="2" customWidth="1"/>
    <col min="3849" max="3849" width="12.125" style="2" customWidth="1"/>
    <col min="3850" max="3850" width="5.625" style="2" customWidth="1"/>
    <col min="3851" max="3851" width="9.125" style="2" bestFit="1" customWidth="1"/>
    <col min="3852" max="3852" width="9.375" style="2" bestFit="1" customWidth="1"/>
    <col min="3853" max="3853" width="10.625" style="2" customWidth="1"/>
    <col min="3854" max="4096" width="9" style="2" customWidth="1"/>
    <col min="4097" max="4097" width="3.75" style="2" customWidth="1"/>
    <col min="4098" max="4098" width="16.75" style="2" customWidth="1"/>
    <col min="4099" max="4099" width="9.375" style="2" customWidth="1"/>
    <col min="4100" max="4100" width="9.625" style="2" customWidth="1"/>
    <col min="4101" max="4101" width="13" style="2" bestFit="1" customWidth="1"/>
    <col min="4102" max="4102" width="9.625" style="2" customWidth="1"/>
    <col min="4103" max="4104" width="9" style="2" customWidth="1"/>
    <col min="4105" max="4105" width="12.125" style="2" customWidth="1"/>
    <col min="4106" max="4106" width="5.625" style="2" customWidth="1"/>
    <col min="4107" max="4107" width="9.125" style="2" bestFit="1" customWidth="1"/>
    <col min="4108" max="4108" width="9.375" style="2" bestFit="1" customWidth="1"/>
    <col min="4109" max="4109" width="10.625" style="2" customWidth="1"/>
    <col min="4110" max="4352" width="9" style="2" customWidth="1"/>
    <col min="4353" max="4353" width="3.75" style="2" customWidth="1"/>
    <col min="4354" max="4354" width="16.75" style="2" customWidth="1"/>
    <col min="4355" max="4355" width="9.375" style="2" customWidth="1"/>
    <col min="4356" max="4356" width="9.625" style="2" customWidth="1"/>
    <col min="4357" max="4357" width="13" style="2" bestFit="1" customWidth="1"/>
    <col min="4358" max="4358" width="9.625" style="2" customWidth="1"/>
    <col min="4359" max="4360" width="9" style="2" customWidth="1"/>
    <col min="4361" max="4361" width="12.125" style="2" customWidth="1"/>
    <col min="4362" max="4362" width="5.625" style="2" customWidth="1"/>
    <col min="4363" max="4363" width="9.125" style="2" bestFit="1" customWidth="1"/>
    <col min="4364" max="4364" width="9.375" style="2" bestFit="1" customWidth="1"/>
    <col min="4365" max="4365" width="10.625" style="2" customWidth="1"/>
    <col min="4366" max="4608" width="9" style="2" customWidth="1"/>
    <col min="4609" max="4609" width="3.75" style="2" customWidth="1"/>
    <col min="4610" max="4610" width="16.75" style="2" customWidth="1"/>
    <col min="4611" max="4611" width="9.375" style="2" customWidth="1"/>
    <col min="4612" max="4612" width="9.625" style="2" customWidth="1"/>
    <col min="4613" max="4613" width="13" style="2" bestFit="1" customWidth="1"/>
    <col min="4614" max="4614" width="9.625" style="2" customWidth="1"/>
    <col min="4615" max="4616" width="9" style="2" customWidth="1"/>
    <col min="4617" max="4617" width="12.125" style="2" customWidth="1"/>
    <col min="4618" max="4618" width="5.625" style="2" customWidth="1"/>
    <col min="4619" max="4619" width="9.125" style="2" bestFit="1" customWidth="1"/>
    <col min="4620" max="4620" width="9.375" style="2" bestFit="1" customWidth="1"/>
    <col min="4621" max="4621" width="10.625" style="2" customWidth="1"/>
    <col min="4622" max="4864" width="9" style="2" customWidth="1"/>
    <col min="4865" max="4865" width="3.75" style="2" customWidth="1"/>
    <col min="4866" max="4866" width="16.75" style="2" customWidth="1"/>
    <col min="4867" max="4867" width="9.375" style="2" customWidth="1"/>
    <col min="4868" max="4868" width="9.625" style="2" customWidth="1"/>
    <col min="4869" max="4869" width="13" style="2" bestFit="1" customWidth="1"/>
    <col min="4870" max="4870" width="9.625" style="2" customWidth="1"/>
    <col min="4871" max="4872" width="9" style="2" customWidth="1"/>
    <col min="4873" max="4873" width="12.125" style="2" customWidth="1"/>
    <col min="4874" max="4874" width="5.625" style="2" customWidth="1"/>
    <col min="4875" max="4875" width="9.125" style="2" bestFit="1" customWidth="1"/>
    <col min="4876" max="4876" width="9.375" style="2" bestFit="1" customWidth="1"/>
    <col min="4877" max="4877" width="10.625" style="2" customWidth="1"/>
    <col min="4878" max="5120" width="9" style="2" customWidth="1"/>
    <col min="5121" max="5121" width="3.75" style="2" customWidth="1"/>
    <col min="5122" max="5122" width="16.75" style="2" customWidth="1"/>
    <col min="5123" max="5123" width="9.375" style="2" customWidth="1"/>
    <col min="5124" max="5124" width="9.625" style="2" customWidth="1"/>
    <col min="5125" max="5125" width="13" style="2" bestFit="1" customWidth="1"/>
    <col min="5126" max="5126" width="9.625" style="2" customWidth="1"/>
    <col min="5127" max="5128" width="9" style="2" customWidth="1"/>
    <col min="5129" max="5129" width="12.125" style="2" customWidth="1"/>
    <col min="5130" max="5130" width="5.625" style="2" customWidth="1"/>
    <col min="5131" max="5131" width="9.125" style="2" bestFit="1" customWidth="1"/>
    <col min="5132" max="5132" width="9.375" style="2" bestFit="1" customWidth="1"/>
    <col min="5133" max="5133" width="10.625" style="2" customWidth="1"/>
    <col min="5134" max="5376" width="9" style="2" customWidth="1"/>
    <col min="5377" max="5377" width="3.75" style="2" customWidth="1"/>
    <col min="5378" max="5378" width="16.75" style="2" customWidth="1"/>
    <col min="5379" max="5379" width="9.375" style="2" customWidth="1"/>
    <col min="5380" max="5380" width="9.625" style="2" customWidth="1"/>
    <col min="5381" max="5381" width="13" style="2" bestFit="1" customWidth="1"/>
    <col min="5382" max="5382" width="9.625" style="2" customWidth="1"/>
    <col min="5383" max="5384" width="9" style="2" customWidth="1"/>
    <col min="5385" max="5385" width="12.125" style="2" customWidth="1"/>
    <col min="5386" max="5386" width="5.625" style="2" customWidth="1"/>
    <col min="5387" max="5387" width="9.125" style="2" bestFit="1" customWidth="1"/>
    <col min="5388" max="5388" width="9.375" style="2" bestFit="1" customWidth="1"/>
    <col min="5389" max="5389" width="10.625" style="2" customWidth="1"/>
    <col min="5390" max="5632" width="9" style="2" customWidth="1"/>
    <col min="5633" max="5633" width="3.75" style="2" customWidth="1"/>
    <col min="5634" max="5634" width="16.75" style="2" customWidth="1"/>
    <col min="5635" max="5635" width="9.375" style="2" customWidth="1"/>
    <col min="5636" max="5636" width="9.625" style="2" customWidth="1"/>
    <col min="5637" max="5637" width="13" style="2" bestFit="1" customWidth="1"/>
    <col min="5638" max="5638" width="9.625" style="2" customWidth="1"/>
    <col min="5639" max="5640" width="9" style="2" customWidth="1"/>
    <col min="5641" max="5641" width="12.125" style="2" customWidth="1"/>
    <col min="5642" max="5642" width="5.625" style="2" customWidth="1"/>
    <col min="5643" max="5643" width="9.125" style="2" bestFit="1" customWidth="1"/>
    <col min="5644" max="5644" width="9.375" style="2" bestFit="1" customWidth="1"/>
    <col min="5645" max="5645" width="10.625" style="2" customWidth="1"/>
    <col min="5646" max="5888" width="9" style="2" customWidth="1"/>
    <col min="5889" max="5889" width="3.75" style="2" customWidth="1"/>
    <col min="5890" max="5890" width="16.75" style="2" customWidth="1"/>
    <col min="5891" max="5891" width="9.375" style="2" customWidth="1"/>
    <col min="5892" max="5892" width="9.625" style="2" customWidth="1"/>
    <col min="5893" max="5893" width="13" style="2" bestFit="1" customWidth="1"/>
    <col min="5894" max="5894" width="9.625" style="2" customWidth="1"/>
    <col min="5895" max="5896" width="9" style="2" customWidth="1"/>
    <col min="5897" max="5897" width="12.125" style="2" customWidth="1"/>
    <col min="5898" max="5898" width="5.625" style="2" customWidth="1"/>
    <col min="5899" max="5899" width="9.125" style="2" bestFit="1" customWidth="1"/>
    <col min="5900" max="5900" width="9.375" style="2" bestFit="1" customWidth="1"/>
    <col min="5901" max="5901" width="10.625" style="2" customWidth="1"/>
    <col min="5902" max="6144" width="9" style="2" customWidth="1"/>
    <col min="6145" max="6145" width="3.75" style="2" customWidth="1"/>
    <col min="6146" max="6146" width="16.75" style="2" customWidth="1"/>
    <col min="6147" max="6147" width="9.375" style="2" customWidth="1"/>
    <col min="6148" max="6148" width="9.625" style="2" customWidth="1"/>
    <col min="6149" max="6149" width="13" style="2" bestFit="1" customWidth="1"/>
    <col min="6150" max="6150" width="9.625" style="2" customWidth="1"/>
    <col min="6151" max="6152" width="9" style="2" customWidth="1"/>
    <col min="6153" max="6153" width="12.125" style="2" customWidth="1"/>
    <col min="6154" max="6154" width="5.625" style="2" customWidth="1"/>
    <col min="6155" max="6155" width="9.125" style="2" bestFit="1" customWidth="1"/>
    <col min="6156" max="6156" width="9.375" style="2" bestFit="1" customWidth="1"/>
    <col min="6157" max="6157" width="10.625" style="2" customWidth="1"/>
    <col min="6158" max="6400" width="9" style="2" customWidth="1"/>
    <col min="6401" max="6401" width="3.75" style="2" customWidth="1"/>
    <col min="6402" max="6402" width="16.75" style="2" customWidth="1"/>
    <col min="6403" max="6403" width="9.375" style="2" customWidth="1"/>
    <col min="6404" max="6404" width="9.625" style="2" customWidth="1"/>
    <col min="6405" max="6405" width="13" style="2" bestFit="1" customWidth="1"/>
    <col min="6406" max="6406" width="9.625" style="2" customWidth="1"/>
    <col min="6407" max="6408" width="9" style="2" customWidth="1"/>
    <col min="6409" max="6409" width="12.125" style="2" customWidth="1"/>
    <col min="6410" max="6410" width="5.625" style="2" customWidth="1"/>
    <col min="6411" max="6411" width="9.125" style="2" bestFit="1" customWidth="1"/>
    <col min="6412" max="6412" width="9.375" style="2" bestFit="1" customWidth="1"/>
    <col min="6413" max="6413" width="10.625" style="2" customWidth="1"/>
    <col min="6414" max="6656" width="9" style="2" customWidth="1"/>
    <col min="6657" max="6657" width="3.75" style="2" customWidth="1"/>
    <col min="6658" max="6658" width="16.75" style="2" customWidth="1"/>
    <col min="6659" max="6659" width="9.375" style="2" customWidth="1"/>
    <col min="6660" max="6660" width="9.625" style="2" customWidth="1"/>
    <col min="6661" max="6661" width="13" style="2" bestFit="1" customWidth="1"/>
    <col min="6662" max="6662" width="9.625" style="2" customWidth="1"/>
    <col min="6663" max="6664" width="9" style="2" customWidth="1"/>
    <col min="6665" max="6665" width="12.125" style="2" customWidth="1"/>
    <col min="6666" max="6666" width="5.625" style="2" customWidth="1"/>
    <col min="6667" max="6667" width="9.125" style="2" bestFit="1" customWidth="1"/>
    <col min="6668" max="6668" width="9.375" style="2" bestFit="1" customWidth="1"/>
    <col min="6669" max="6669" width="10.625" style="2" customWidth="1"/>
    <col min="6670" max="6912" width="9" style="2" customWidth="1"/>
    <col min="6913" max="6913" width="3.75" style="2" customWidth="1"/>
    <col min="6914" max="6914" width="16.75" style="2" customWidth="1"/>
    <col min="6915" max="6915" width="9.375" style="2" customWidth="1"/>
    <col min="6916" max="6916" width="9.625" style="2" customWidth="1"/>
    <col min="6917" max="6917" width="13" style="2" bestFit="1" customWidth="1"/>
    <col min="6918" max="6918" width="9.625" style="2" customWidth="1"/>
    <col min="6919" max="6920" width="9" style="2" customWidth="1"/>
    <col min="6921" max="6921" width="12.125" style="2" customWidth="1"/>
    <col min="6922" max="6922" width="5.625" style="2" customWidth="1"/>
    <col min="6923" max="6923" width="9.125" style="2" bestFit="1" customWidth="1"/>
    <col min="6924" max="6924" width="9.375" style="2" bestFit="1" customWidth="1"/>
    <col min="6925" max="6925" width="10.625" style="2" customWidth="1"/>
    <col min="6926" max="7168" width="9" style="2" customWidth="1"/>
    <col min="7169" max="7169" width="3.75" style="2" customWidth="1"/>
    <col min="7170" max="7170" width="16.75" style="2" customWidth="1"/>
    <col min="7171" max="7171" width="9.375" style="2" customWidth="1"/>
    <col min="7172" max="7172" width="9.625" style="2" customWidth="1"/>
    <col min="7173" max="7173" width="13" style="2" bestFit="1" customWidth="1"/>
    <col min="7174" max="7174" width="9.625" style="2" customWidth="1"/>
    <col min="7175" max="7176" width="9" style="2" customWidth="1"/>
    <col min="7177" max="7177" width="12.125" style="2" customWidth="1"/>
    <col min="7178" max="7178" width="5.625" style="2" customWidth="1"/>
    <col min="7179" max="7179" width="9.125" style="2" bestFit="1" customWidth="1"/>
    <col min="7180" max="7180" width="9.375" style="2" bestFit="1" customWidth="1"/>
    <col min="7181" max="7181" width="10.625" style="2" customWidth="1"/>
    <col min="7182" max="7424" width="9" style="2" customWidth="1"/>
    <col min="7425" max="7425" width="3.75" style="2" customWidth="1"/>
    <col min="7426" max="7426" width="16.75" style="2" customWidth="1"/>
    <col min="7427" max="7427" width="9.375" style="2" customWidth="1"/>
    <col min="7428" max="7428" width="9.625" style="2" customWidth="1"/>
    <col min="7429" max="7429" width="13" style="2" bestFit="1" customWidth="1"/>
    <col min="7430" max="7430" width="9.625" style="2" customWidth="1"/>
    <col min="7431" max="7432" width="9" style="2" customWidth="1"/>
    <col min="7433" max="7433" width="12.125" style="2" customWidth="1"/>
    <col min="7434" max="7434" width="5.625" style="2" customWidth="1"/>
    <col min="7435" max="7435" width="9.125" style="2" bestFit="1" customWidth="1"/>
    <col min="7436" max="7436" width="9.375" style="2" bestFit="1" customWidth="1"/>
    <col min="7437" max="7437" width="10.625" style="2" customWidth="1"/>
    <col min="7438" max="7680" width="9" style="2" customWidth="1"/>
    <col min="7681" max="7681" width="3.75" style="2" customWidth="1"/>
    <col min="7682" max="7682" width="16.75" style="2" customWidth="1"/>
    <col min="7683" max="7683" width="9.375" style="2" customWidth="1"/>
    <col min="7684" max="7684" width="9.625" style="2" customWidth="1"/>
    <col min="7685" max="7685" width="13" style="2" bestFit="1" customWidth="1"/>
    <col min="7686" max="7686" width="9.625" style="2" customWidth="1"/>
    <col min="7687" max="7688" width="9" style="2" customWidth="1"/>
    <col min="7689" max="7689" width="12.125" style="2" customWidth="1"/>
    <col min="7690" max="7690" width="5.625" style="2" customWidth="1"/>
    <col min="7691" max="7691" width="9.125" style="2" bestFit="1" customWidth="1"/>
    <col min="7692" max="7692" width="9.375" style="2" bestFit="1" customWidth="1"/>
    <col min="7693" max="7693" width="10.625" style="2" customWidth="1"/>
    <col min="7694" max="7936" width="9" style="2" customWidth="1"/>
    <col min="7937" max="7937" width="3.75" style="2" customWidth="1"/>
    <col min="7938" max="7938" width="16.75" style="2" customWidth="1"/>
    <col min="7939" max="7939" width="9.375" style="2" customWidth="1"/>
    <col min="7940" max="7940" width="9.625" style="2" customWidth="1"/>
    <col min="7941" max="7941" width="13" style="2" bestFit="1" customWidth="1"/>
    <col min="7942" max="7942" width="9.625" style="2" customWidth="1"/>
    <col min="7943" max="7944" width="9" style="2" customWidth="1"/>
    <col min="7945" max="7945" width="12.125" style="2" customWidth="1"/>
    <col min="7946" max="7946" width="5.625" style="2" customWidth="1"/>
    <col min="7947" max="7947" width="9.125" style="2" bestFit="1" customWidth="1"/>
    <col min="7948" max="7948" width="9.375" style="2" bestFit="1" customWidth="1"/>
    <col min="7949" max="7949" width="10.625" style="2" customWidth="1"/>
    <col min="7950" max="8192" width="9" style="2" customWidth="1"/>
    <col min="8193" max="8193" width="3.75" style="2" customWidth="1"/>
    <col min="8194" max="8194" width="16.75" style="2" customWidth="1"/>
    <col min="8195" max="8195" width="9.375" style="2" customWidth="1"/>
    <col min="8196" max="8196" width="9.625" style="2" customWidth="1"/>
    <col min="8197" max="8197" width="13" style="2" bestFit="1" customWidth="1"/>
    <col min="8198" max="8198" width="9.625" style="2" customWidth="1"/>
    <col min="8199" max="8200" width="9" style="2" customWidth="1"/>
    <col min="8201" max="8201" width="12.125" style="2" customWidth="1"/>
    <col min="8202" max="8202" width="5.625" style="2" customWidth="1"/>
    <col min="8203" max="8203" width="9.125" style="2" bestFit="1" customWidth="1"/>
    <col min="8204" max="8204" width="9.375" style="2" bestFit="1" customWidth="1"/>
    <col min="8205" max="8205" width="10.625" style="2" customWidth="1"/>
    <col min="8206" max="8448" width="9" style="2" customWidth="1"/>
    <col min="8449" max="8449" width="3.75" style="2" customWidth="1"/>
    <col min="8450" max="8450" width="16.75" style="2" customWidth="1"/>
    <col min="8451" max="8451" width="9.375" style="2" customWidth="1"/>
    <col min="8452" max="8452" width="9.625" style="2" customWidth="1"/>
    <col min="8453" max="8453" width="13" style="2" bestFit="1" customWidth="1"/>
    <col min="8454" max="8454" width="9.625" style="2" customWidth="1"/>
    <col min="8455" max="8456" width="9" style="2" customWidth="1"/>
    <col min="8457" max="8457" width="12.125" style="2" customWidth="1"/>
    <col min="8458" max="8458" width="5.625" style="2" customWidth="1"/>
    <col min="8459" max="8459" width="9.125" style="2" bestFit="1" customWidth="1"/>
    <col min="8460" max="8460" width="9.375" style="2" bestFit="1" customWidth="1"/>
    <col min="8461" max="8461" width="10.625" style="2" customWidth="1"/>
    <col min="8462" max="8704" width="9" style="2" customWidth="1"/>
    <col min="8705" max="8705" width="3.75" style="2" customWidth="1"/>
    <col min="8706" max="8706" width="16.75" style="2" customWidth="1"/>
    <col min="8707" max="8707" width="9.375" style="2" customWidth="1"/>
    <col min="8708" max="8708" width="9.625" style="2" customWidth="1"/>
    <col min="8709" max="8709" width="13" style="2" bestFit="1" customWidth="1"/>
    <col min="8710" max="8710" width="9.625" style="2" customWidth="1"/>
    <col min="8711" max="8712" width="9" style="2" customWidth="1"/>
    <col min="8713" max="8713" width="12.125" style="2" customWidth="1"/>
    <col min="8714" max="8714" width="5.625" style="2" customWidth="1"/>
    <col min="8715" max="8715" width="9.125" style="2" bestFit="1" customWidth="1"/>
    <col min="8716" max="8716" width="9.375" style="2" bestFit="1" customWidth="1"/>
    <col min="8717" max="8717" width="10.625" style="2" customWidth="1"/>
    <col min="8718" max="8960" width="9" style="2" customWidth="1"/>
    <col min="8961" max="8961" width="3.75" style="2" customWidth="1"/>
    <col min="8962" max="8962" width="16.75" style="2" customWidth="1"/>
    <col min="8963" max="8963" width="9.375" style="2" customWidth="1"/>
    <col min="8964" max="8964" width="9.625" style="2" customWidth="1"/>
    <col min="8965" max="8965" width="13" style="2" bestFit="1" customWidth="1"/>
    <col min="8966" max="8966" width="9.625" style="2" customWidth="1"/>
    <col min="8967" max="8968" width="9" style="2" customWidth="1"/>
    <col min="8969" max="8969" width="12.125" style="2" customWidth="1"/>
    <col min="8970" max="8970" width="5.625" style="2" customWidth="1"/>
    <col min="8971" max="8971" width="9.125" style="2" bestFit="1" customWidth="1"/>
    <col min="8972" max="8972" width="9.375" style="2" bestFit="1" customWidth="1"/>
    <col min="8973" max="8973" width="10.625" style="2" customWidth="1"/>
    <col min="8974" max="9216" width="9" style="2" customWidth="1"/>
    <col min="9217" max="9217" width="3.75" style="2" customWidth="1"/>
    <col min="9218" max="9218" width="16.75" style="2" customWidth="1"/>
    <col min="9219" max="9219" width="9.375" style="2" customWidth="1"/>
    <col min="9220" max="9220" width="9.625" style="2" customWidth="1"/>
    <col min="9221" max="9221" width="13" style="2" bestFit="1" customWidth="1"/>
    <col min="9222" max="9222" width="9.625" style="2" customWidth="1"/>
    <col min="9223" max="9224" width="9" style="2" customWidth="1"/>
    <col min="9225" max="9225" width="12.125" style="2" customWidth="1"/>
    <col min="9226" max="9226" width="5.625" style="2" customWidth="1"/>
    <col min="9227" max="9227" width="9.125" style="2" bestFit="1" customWidth="1"/>
    <col min="9228" max="9228" width="9.375" style="2" bestFit="1" customWidth="1"/>
    <col min="9229" max="9229" width="10.625" style="2" customWidth="1"/>
    <col min="9230" max="9472" width="9" style="2" customWidth="1"/>
    <col min="9473" max="9473" width="3.75" style="2" customWidth="1"/>
    <col min="9474" max="9474" width="16.75" style="2" customWidth="1"/>
    <col min="9475" max="9475" width="9.375" style="2" customWidth="1"/>
    <col min="9476" max="9476" width="9.625" style="2" customWidth="1"/>
    <col min="9477" max="9477" width="13" style="2" bestFit="1" customWidth="1"/>
    <col min="9478" max="9478" width="9.625" style="2" customWidth="1"/>
    <col min="9479" max="9480" width="9" style="2" customWidth="1"/>
    <col min="9481" max="9481" width="12.125" style="2" customWidth="1"/>
    <col min="9482" max="9482" width="5.625" style="2" customWidth="1"/>
    <col min="9483" max="9483" width="9.125" style="2" bestFit="1" customWidth="1"/>
    <col min="9484" max="9484" width="9.375" style="2" bestFit="1" customWidth="1"/>
    <col min="9485" max="9485" width="10.625" style="2" customWidth="1"/>
    <col min="9486" max="9728" width="9" style="2" customWidth="1"/>
    <col min="9729" max="9729" width="3.75" style="2" customWidth="1"/>
    <col min="9730" max="9730" width="16.75" style="2" customWidth="1"/>
    <col min="9731" max="9731" width="9.375" style="2" customWidth="1"/>
    <col min="9732" max="9732" width="9.625" style="2" customWidth="1"/>
    <col min="9733" max="9733" width="13" style="2" bestFit="1" customWidth="1"/>
    <col min="9734" max="9734" width="9.625" style="2" customWidth="1"/>
    <col min="9735" max="9736" width="9" style="2" customWidth="1"/>
    <col min="9737" max="9737" width="12.125" style="2" customWidth="1"/>
    <col min="9738" max="9738" width="5.625" style="2" customWidth="1"/>
    <col min="9739" max="9739" width="9.125" style="2" bestFit="1" customWidth="1"/>
    <col min="9740" max="9740" width="9.375" style="2" bestFit="1" customWidth="1"/>
    <col min="9741" max="9741" width="10.625" style="2" customWidth="1"/>
    <col min="9742" max="9984" width="9" style="2" customWidth="1"/>
    <col min="9985" max="9985" width="3.75" style="2" customWidth="1"/>
    <col min="9986" max="9986" width="16.75" style="2" customWidth="1"/>
    <col min="9987" max="9987" width="9.375" style="2" customWidth="1"/>
    <col min="9988" max="9988" width="9.625" style="2" customWidth="1"/>
    <col min="9989" max="9989" width="13" style="2" bestFit="1" customWidth="1"/>
    <col min="9990" max="9990" width="9.625" style="2" customWidth="1"/>
    <col min="9991" max="9992" width="9" style="2" customWidth="1"/>
    <col min="9993" max="9993" width="12.125" style="2" customWidth="1"/>
    <col min="9994" max="9994" width="5.625" style="2" customWidth="1"/>
    <col min="9995" max="9995" width="9.125" style="2" bestFit="1" customWidth="1"/>
    <col min="9996" max="9996" width="9.375" style="2" bestFit="1" customWidth="1"/>
    <col min="9997" max="9997" width="10.625" style="2" customWidth="1"/>
    <col min="9998" max="10240" width="9" style="2" customWidth="1"/>
    <col min="10241" max="10241" width="3.75" style="2" customWidth="1"/>
    <col min="10242" max="10242" width="16.75" style="2" customWidth="1"/>
    <col min="10243" max="10243" width="9.375" style="2" customWidth="1"/>
    <col min="10244" max="10244" width="9.625" style="2" customWidth="1"/>
    <col min="10245" max="10245" width="13" style="2" bestFit="1" customWidth="1"/>
    <col min="10246" max="10246" width="9.625" style="2" customWidth="1"/>
    <col min="10247" max="10248" width="9" style="2" customWidth="1"/>
    <col min="10249" max="10249" width="12.125" style="2" customWidth="1"/>
    <col min="10250" max="10250" width="5.625" style="2" customWidth="1"/>
    <col min="10251" max="10251" width="9.125" style="2" bestFit="1" customWidth="1"/>
    <col min="10252" max="10252" width="9.375" style="2" bestFit="1" customWidth="1"/>
    <col min="10253" max="10253" width="10.625" style="2" customWidth="1"/>
    <col min="10254" max="10496" width="9" style="2" customWidth="1"/>
    <col min="10497" max="10497" width="3.75" style="2" customWidth="1"/>
    <col min="10498" max="10498" width="16.75" style="2" customWidth="1"/>
    <col min="10499" max="10499" width="9.375" style="2" customWidth="1"/>
    <col min="10500" max="10500" width="9.625" style="2" customWidth="1"/>
    <col min="10501" max="10501" width="13" style="2" bestFit="1" customWidth="1"/>
    <col min="10502" max="10502" width="9.625" style="2" customWidth="1"/>
    <col min="10503" max="10504" width="9" style="2" customWidth="1"/>
    <col min="10505" max="10505" width="12.125" style="2" customWidth="1"/>
    <col min="10506" max="10506" width="5.625" style="2" customWidth="1"/>
    <col min="10507" max="10507" width="9.125" style="2" bestFit="1" customWidth="1"/>
    <col min="10508" max="10508" width="9.375" style="2" bestFit="1" customWidth="1"/>
    <col min="10509" max="10509" width="10.625" style="2" customWidth="1"/>
    <col min="10510" max="10752" width="9" style="2" customWidth="1"/>
    <col min="10753" max="10753" width="3.75" style="2" customWidth="1"/>
    <col min="10754" max="10754" width="16.75" style="2" customWidth="1"/>
    <col min="10755" max="10755" width="9.375" style="2" customWidth="1"/>
    <col min="10756" max="10756" width="9.625" style="2" customWidth="1"/>
    <col min="10757" max="10757" width="13" style="2" bestFit="1" customWidth="1"/>
    <col min="10758" max="10758" width="9.625" style="2" customWidth="1"/>
    <col min="10759" max="10760" width="9" style="2" customWidth="1"/>
    <col min="10761" max="10761" width="12.125" style="2" customWidth="1"/>
    <col min="10762" max="10762" width="5.625" style="2" customWidth="1"/>
    <col min="10763" max="10763" width="9.125" style="2" bestFit="1" customWidth="1"/>
    <col min="10764" max="10764" width="9.375" style="2" bestFit="1" customWidth="1"/>
    <col min="10765" max="10765" width="10.625" style="2" customWidth="1"/>
    <col min="10766" max="11008" width="9" style="2" customWidth="1"/>
    <col min="11009" max="11009" width="3.75" style="2" customWidth="1"/>
    <col min="11010" max="11010" width="16.75" style="2" customWidth="1"/>
    <col min="11011" max="11011" width="9.375" style="2" customWidth="1"/>
    <col min="11012" max="11012" width="9.625" style="2" customWidth="1"/>
    <col min="11013" max="11013" width="13" style="2" bestFit="1" customWidth="1"/>
    <col min="11014" max="11014" width="9.625" style="2" customWidth="1"/>
    <col min="11015" max="11016" width="9" style="2" customWidth="1"/>
    <col min="11017" max="11017" width="12.125" style="2" customWidth="1"/>
    <col min="11018" max="11018" width="5.625" style="2" customWidth="1"/>
    <col min="11019" max="11019" width="9.125" style="2" bestFit="1" customWidth="1"/>
    <col min="11020" max="11020" width="9.375" style="2" bestFit="1" customWidth="1"/>
    <col min="11021" max="11021" width="10.625" style="2" customWidth="1"/>
    <col min="11022" max="11264" width="9" style="2" customWidth="1"/>
    <col min="11265" max="11265" width="3.75" style="2" customWidth="1"/>
    <col min="11266" max="11266" width="16.75" style="2" customWidth="1"/>
    <col min="11267" max="11267" width="9.375" style="2" customWidth="1"/>
    <col min="11268" max="11268" width="9.625" style="2" customWidth="1"/>
    <col min="11269" max="11269" width="13" style="2" bestFit="1" customWidth="1"/>
    <col min="11270" max="11270" width="9.625" style="2" customWidth="1"/>
    <col min="11271" max="11272" width="9" style="2" customWidth="1"/>
    <col min="11273" max="11273" width="12.125" style="2" customWidth="1"/>
    <col min="11274" max="11274" width="5.625" style="2" customWidth="1"/>
    <col min="11275" max="11275" width="9.125" style="2" bestFit="1" customWidth="1"/>
    <col min="11276" max="11276" width="9.375" style="2" bestFit="1" customWidth="1"/>
    <col min="11277" max="11277" width="10.625" style="2" customWidth="1"/>
    <col min="11278" max="11520" width="9" style="2" customWidth="1"/>
    <col min="11521" max="11521" width="3.75" style="2" customWidth="1"/>
    <col min="11522" max="11522" width="16.75" style="2" customWidth="1"/>
    <col min="11523" max="11523" width="9.375" style="2" customWidth="1"/>
    <col min="11524" max="11524" width="9.625" style="2" customWidth="1"/>
    <col min="11525" max="11525" width="13" style="2" bestFit="1" customWidth="1"/>
    <col min="11526" max="11526" width="9.625" style="2" customWidth="1"/>
    <col min="11527" max="11528" width="9" style="2" customWidth="1"/>
    <col min="11529" max="11529" width="12.125" style="2" customWidth="1"/>
    <col min="11530" max="11530" width="5.625" style="2" customWidth="1"/>
    <col min="11531" max="11531" width="9.125" style="2" bestFit="1" customWidth="1"/>
    <col min="11532" max="11532" width="9.375" style="2" bestFit="1" customWidth="1"/>
    <col min="11533" max="11533" width="10.625" style="2" customWidth="1"/>
    <col min="11534" max="11776" width="9" style="2" customWidth="1"/>
    <col min="11777" max="11777" width="3.75" style="2" customWidth="1"/>
    <col min="11778" max="11778" width="16.75" style="2" customWidth="1"/>
    <col min="11779" max="11779" width="9.375" style="2" customWidth="1"/>
    <col min="11780" max="11780" width="9.625" style="2" customWidth="1"/>
    <col min="11781" max="11781" width="13" style="2" bestFit="1" customWidth="1"/>
    <col min="11782" max="11782" width="9.625" style="2" customWidth="1"/>
    <col min="11783" max="11784" width="9" style="2" customWidth="1"/>
    <col min="11785" max="11785" width="12.125" style="2" customWidth="1"/>
    <col min="11786" max="11786" width="5.625" style="2" customWidth="1"/>
    <col min="11787" max="11787" width="9.125" style="2" bestFit="1" customWidth="1"/>
    <col min="11788" max="11788" width="9.375" style="2" bestFit="1" customWidth="1"/>
    <col min="11789" max="11789" width="10.625" style="2" customWidth="1"/>
    <col min="11790" max="12032" width="9" style="2" customWidth="1"/>
    <col min="12033" max="12033" width="3.75" style="2" customWidth="1"/>
    <col min="12034" max="12034" width="16.75" style="2" customWidth="1"/>
    <col min="12035" max="12035" width="9.375" style="2" customWidth="1"/>
    <col min="12036" max="12036" width="9.625" style="2" customWidth="1"/>
    <col min="12037" max="12037" width="13" style="2" bestFit="1" customWidth="1"/>
    <col min="12038" max="12038" width="9.625" style="2" customWidth="1"/>
    <col min="12039" max="12040" width="9" style="2" customWidth="1"/>
    <col min="12041" max="12041" width="12.125" style="2" customWidth="1"/>
    <col min="12042" max="12042" width="5.625" style="2" customWidth="1"/>
    <col min="12043" max="12043" width="9.125" style="2" bestFit="1" customWidth="1"/>
    <col min="12044" max="12044" width="9.375" style="2" bestFit="1" customWidth="1"/>
    <col min="12045" max="12045" width="10.625" style="2" customWidth="1"/>
    <col min="12046" max="12288" width="9" style="2" customWidth="1"/>
    <col min="12289" max="12289" width="3.75" style="2" customWidth="1"/>
    <col min="12290" max="12290" width="16.75" style="2" customWidth="1"/>
    <col min="12291" max="12291" width="9.375" style="2" customWidth="1"/>
    <col min="12292" max="12292" width="9.625" style="2" customWidth="1"/>
    <col min="12293" max="12293" width="13" style="2" bestFit="1" customWidth="1"/>
    <col min="12294" max="12294" width="9.625" style="2" customWidth="1"/>
    <col min="12295" max="12296" width="9" style="2" customWidth="1"/>
    <col min="12297" max="12297" width="12.125" style="2" customWidth="1"/>
    <col min="12298" max="12298" width="5.625" style="2" customWidth="1"/>
    <col min="12299" max="12299" width="9.125" style="2" bestFit="1" customWidth="1"/>
    <col min="12300" max="12300" width="9.375" style="2" bestFit="1" customWidth="1"/>
    <col min="12301" max="12301" width="10.625" style="2" customWidth="1"/>
    <col min="12302" max="12544" width="9" style="2" customWidth="1"/>
    <col min="12545" max="12545" width="3.75" style="2" customWidth="1"/>
    <col min="12546" max="12546" width="16.75" style="2" customWidth="1"/>
    <col min="12547" max="12547" width="9.375" style="2" customWidth="1"/>
    <col min="12548" max="12548" width="9.625" style="2" customWidth="1"/>
    <col min="12549" max="12549" width="13" style="2" bestFit="1" customWidth="1"/>
    <col min="12550" max="12550" width="9.625" style="2" customWidth="1"/>
    <col min="12551" max="12552" width="9" style="2" customWidth="1"/>
    <col min="12553" max="12553" width="12.125" style="2" customWidth="1"/>
    <col min="12554" max="12554" width="5.625" style="2" customWidth="1"/>
    <col min="12555" max="12555" width="9.125" style="2" bestFit="1" customWidth="1"/>
    <col min="12556" max="12556" width="9.375" style="2" bestFit="1" customWidth="1"/>
    <col min="12557" max="12557" width="10.625" style="2" customWidth="1"/>
    <col min="12558" max="12800" width="9" style="2" customWidth="1"/>
    <col min="12801" max="12801" width="3.75" style="2" customWidth="1"/>
    <col min="12802" max="12802" width="16.75" style="2" customWidth="1"/>
    <col min="12803" max="12803" width="9.375" style="2" customWidth="1"/>
    <col min="12804" max="12804" width="9.625" style="2" customWidth="1"/>
    <col min="12805" max="12805" width="13" style="2" bestFit="1" customWidth="1"/>
    <col min="12806" max="12806" width="9.625" style="2" customWidth="1"/>
    <col min="12807" max="12808" width="9" style="2" customWidth="1"/>
    <col min="12809" max="12809" width="12.125" style="2" customWidth="1"/>
    <col min="12810" max="12810" width="5.625" style="2" customWidth="1"/>
    <col min="12811" max="12811" width="9.125" style="2" bestFit="1" customWidth="1"/>
    <col min="12812" max="12812" width="9.375" style="2" bestFit="1" customWidth="1"/>
    <col min="12813" max="12813" width="10.625" style="2" customWidth="1"/>
    <col min="12814" max="13056" width="9" style="2" customWidth="1"/>
    <col min="13057" max="13057" width="3.75" style="2" customWidth="1"/>
    <col min="13058" max="13058" width="16.75" style="2" customWidth="1"/>
    <col min="13059" max="13059" width="9.375" style="2" customWidth="1"/>
    <col min="13060" max="13060" width="9.625" style="2" customWidth="1"/>
    <col min="13061" max="13061" width="13" style="2" bestFit="1" customWidth="1"/>
    <col min="13062" max="13062" width="9.625" style="2" customWidth="1"/>
    <col min="13063" max="13064" width="9" style="2" customWidth="1"/>
    <col min="13065" max="13065" width="12.125" style="2" customWidth="1"/>
    <col min="13066" max="13066" width="5.625" style="2" customWidth="1"/>
    <col min="13067" max="13067" width="9.125" style="2" bestFit="1" customWidth="1"/>
    <col min="13068" max="13068" width="9.375" style="2" bestFit="1" customWidth="1"/>
    <col min="13069" max="13069" width="10.625" style="2" customWidth="1"/>
    <col min="13070" max="13312" width="9" style="2" customWidth="1"/>
    <col min="13313" max="13313" width="3.75" style="2" customWidth="1"/>
    <col min="13314" max="13314" width="16.75" style="2" customWidth="1"/>
    <col min="13315" max="13315" width="9.375" style="2" customWidth="1"/>
    <col min="13316" max="13316" width="9.625" style="2" customWidth="1"/>
    <col min="13317" max="13317" width="13" style="2" bestFit="1" customWidth="1"/>
    <col min="13318" max="13318" width="9.625" style="2" customWidth="1"/>
    <col min="13319" max="13320" width="9" style="2" customWidth="1"/>
    <col min="13321" max="13321" width="12.125" style="2" customWidth="1"/>
    <col min="13322" max="13322" width="5.625" style="2" customWidth="1"/>
    <col min="13323" max="13323" width="9.125" style="2" bestFit="1" customWidth="1"/>
    <col min="13324" max="13324" width="9.375" style="2" bestFit="1" customWidth="1"/>
    <col min="13325" max="13325" width="10.625" style="2" customWidth="1"/>
    <col min="13326" max="13568" width="9" style="2" customWidth="1"/>
    <col min="13569" max="13569" width="3.75" style="2" customWidth="1"/>
    <col min="13570" max="13570" width="16.75" style="2" customWidth="1"/>
    <col min="13571" max="13571" width="9.375" style="2" customWidth="1"/>
    <col min="13572" max="13572" width="9.625" style="2" customWidth="1"/>
    <col min="13573" max="13573" width="13" style="2" bestFit="1" customWidth="1"/>
    <col min="13574" max="13574" width="9.625" style="2" customWidth="1"/>
    <col min="13575" max="13576" width="9" style="2" customWidth="1"/>
    <col min="13577" max="13577" width="12.125" style="2" customWidth="1"/>
    <col min="13578" max="13578" width="5.625" style="2" customWidth="1"/>
    <col min="13579" max="13579" width="9.125" style="2" bestFit="1" customWidth="1"/>
    <col min="13580" max="13580" width="9.375" style="2" bestFit="1" customWidth="1"/>
    <col min="13581" max="13581" width="10.625" style="2" customWidth="1"/>
    <col min="13582" max="13824" width="9" style="2" customWidth="1"/>
    <col min="13825" max="13825" width="3.75" style="2" customWidth="1"/>
    <col min="13826" max="13826" width="16.75" style="2" customWidth="1"/>
    <col min="13827" max="13827" width="9.375" style="2" customWidth="1"/>
    <col min="13828" max="13828" width="9.625" style="2" customWidth="1"/>
    <col min="13829" max="13829" width="13" style="2" bestFit="1" customWidth="1"/>
    <col min="13830" max="13830" width="9.625" style="2" customWidth="1"/>
    <col min="13831" max="13832" width="9" style="2" customWidth="1"/>
    <col min="13833" max="13833" width="12.125" style="2" customWidth="1"/>
    <col min="13834" max="13834" width="5.625" style="2" customWidth="1"/>
    <col min="13835" max="13835" width="9.125" style="2" bestFit="1" customWidth="1"/>
    <col min="13836" max="13836" width="9.375" style="2" bestFit="1" customWidth="1"/>
    <col min="13837" max="13837" width="10.625" style="2" customWidth="1"/>
    <col min="13838" max="14080" width="9" style="2" customWidth="1"/>
    <col min="14081" max="14081" width="3.75" style="2" customWidth="1"/>
    <col min="14082" max="14082" width="16.75" style="2" customWidth="1"/>
    <col min="14083" max="14083" width="9.375" style="2" customWidth="1"/>
    <col min="14084" max="14084" width="9.625" style="2" customWidth="1"/>
    <col min="14085" max="14085" width="13" style="2" bestFit="1" customWidth="1"/>
    <col min="14086" max="14086" width="9.625" style="2" customWidth="1"/>
    <col min="14087" max="14088" width="9" style="2" customWidth="1"/>
    <col min="14089" max="14089" width="12.125" style="2" customWidth="1"/>
    <col min="14090" max="14090" width="5.625" style="2" customWidth="1"/>
    <col min="14091" max="14091" width="9.125" style="2" bestFit="1" customWidth="1"/>
    <col min="14092" max="14092" width="9.375" style="2" bestFit="1" customWidth="1"/>
    <col min="14093" max="14093" width="10.625" style="2" customWidth="1"/>
    <col min="14094" max="14336" width="9" style="2" customWidth="1"/>
    <col min="14337" max="14337" width="3.75" style="2" customWidth="1"/>
    <col min="14338" max="14338" width="16.75" style="2" customWidth="1"/>
    <col min="14339" max="14339" width="9.375" style="2" customWidth="1"/>
    <col min="14340" max="14340" width="9.625" style="2" customWidth="1"/>
    <col min="14341" max="14341" width="13" style="2" bestFit="1" customWidth="1"/>
    <col min="14342" max="14342" width="9.625" style="2" customWidth="1"/>
    <col min="14343" max="14344" width="9" style="2" customWidth="1"/>
    <col min="14345" max="14345" width="12.125" style="2" customWidth="1"/>
    <col min="14346" max="14346" width="5.625" style="2" customWidth="1"/>
    <col min="14347" max="14347" width="9.125" style="2" bestFit="1" customWidth="1"/>
    <col min="14348" max="14348" width="9.375" style="2" bestFit="1" customWidth="1"/>
    <col min="14349" max="14349" width="10.625" style="2" customWidth="1"/>
    <col min="14350" max="14592" width="9" style="2" customWidth="1"/>
    <col min="14593" max="14593" width="3.75" style="2" customWidth="1"/>
    <col min="14594" max="14594" width="16.75" style="2" customWidth="1"/>
    <col min="14595" max="14595" width="9.375" style="2" customWidth="1"/>
    <col min="14596" max="14596" width="9.625" style="2" customWidth="1"/>
    <col min="14597" max="14597" width="13" style="2" bestFit="1" customWidth="1"/>
    <col min="14598" max="14598" width="9.625" style="2" customWidth="1"/>
    <col min="14599" max="14600" width="9" style="2" customWidth="1"/>
    <col min="14601" max="14601" width="12.125" style="2" customWidth="1"/>
    <col min="14602" max="14602" width="5.625" style="2" customWidth="1"/>
    <col min="14603" max="14603" width="9.125" style="2" bestFit="1" customWidth="1"/>
    <col min="14604" max="14604" width="9.375" style="2" bestFit="1" customWidth="1"/>
    <col min="14605" max="14605" width="10.625" style="2" customWidth="1"/>
    <col min="14606" max="14848" width="9" style="2" customWidth="1"/>
    <col min="14849" max="14849" width="3.75" style="2" customWidth="1"/>
    <col min="14850" max="14850" width="16.75" style="2" customWidth="1"/>
    <col min="14851" max="14851" width="9.375" style="2" customWidth="1"/>
    <col min="14852" max="14852" width="9.625" style="2" customWidth="1"/>
    <col min="14853" max="14853" width="13" style="2" bestFit="1" customWidth="1"/>
    <col min="14854" max="14854" width="9.625" style="2" customWidth="1"/>
    <col min="14855" max="14856" width="9" style="2" customWidth="1"/>
    <col min="14857" max="14857" width="12.125" style="2" customWidth="1"/>
    <col min="14858" max="14858" width="5.625" style="2" customWidth="1"/>
    <col min="14859" max="14859" width="9.125" style="2" bestFit="1" customWidth="1"/>
    <col min="14860" max="14860" width="9.375" style="2" bestFit="1" customWidth="1"/>
    <col min="14861" max="14861" width="10.625" style="2" customWidth="1"/>
    <col min="14862" max="15104" width="9" style="2" customWidth="1"/>
    <col min="15105" max="15105" width="3.75" style="2" customWidth="1"/>
    <col min="15106" max="15106" width="16.75" style="2" customWidth="1"/>
    <col min="15107" max="15107" width="9.375" style="2" customWidth="1"/>
    <col min="15108" max="15108" width="9.625" style="2" customWidth="1"/>
    <col min="15109" max="15109" width="13" style="2" bestFit="1" customWidth="1"/>
    <col min="15110" max="15110" width="9.625" style="2" customWidth="1"/>
    <col min="15111" max="15112" width="9" style="2" customWidth="1"/>
    <col min="15113" max="15113" width="12.125" style="2" customWidth="1"/>
    <col min="15114" max="15114" width="5.625" style="2" customWidth="1"/>
    <col min="15115" max="15115" width="9.125" style="2" bestFit="1" customWidth="1"/>
    <col min="15116" max="15116" width="9.375" style="2" bestFit="1" customWidth="1"/>
    <col min="15117" max="15117" width="10.625" style="2" customWidth="1"/>
    <col min="15118" max="15360" width="9" style="2" customWidth="1"/>
    <col min="15361" max="15361" width="3.75" style="2" customWidth="1"/>
    <col min="15362" max="15362" width="16.75" style="2" customWidth="1"/>
    <col min="15363" max="15363" width="9.375" style="2" customWidth="1"/>
    <col min="15364" max="15364" width="9.625" style="2" customWidth="1"/>
    <col min="15365" max="15365" width="13" style="2" bestFit="1" customWidth="1"/>
    <col min="15366" max="15366" width="9.625" style="2" customWidth="1"/>
    <col min="15367" max="15368" width="9" style="2" customWidth="1"/>
    <col min="15369" max="15369" width="12.125" style="2" customWidth="1"/>
    <col min="15370" max="15370" width="5.625" style="2" customWidth="1"/>
    <col min="15371" max="15371" width="9.125" style="2" bestFit="1" customWidth="1"/>
    <col min="15372" max="15372" width="9.375" style="2" bestFit="1" customWidth="1"/>
    <col min="15373" max="15373" width="10.625" style="2" customWidth="1"/>
    <col min="15374" max="15616" width="9" style="2" customWidth="1"/>
    <col min="15617" max="15617" width="3.75" style="2" customWidth="1"/>
    <col min="15618" max="15618" width="16.75" style="2" customWidth="1"/>
    <col min="15619" max="15619" width="9.375" style="2" customWidth="1"/>
    <col min="15620" max="15620" width="9.625" style="2" customWidth="1"/>
    <col min="15621" max="15621" width="13" style="2" bestFit="1" customWidth="1"/>
    <col min="15622" max="15622" width="9.625" style="2" customWidth="1"/>
    <col min="15623" max="15624" width="9" style="2" customWidth="1"/>
    <col min="15625" max="15625" width="12.125" style="2" customWidth="1"/>
    <col min="15626" max="15626" width="5.625" style="2" customWidth="1"/>
    <col min="15627" max="15627" width="9.125" style="2" bestFit="1" customWidth="1"/>
    <col min="15628" max="15628" width="9.375" style="2" bestFit="1" customWidth="1"/>
    <col min="15629" max="15629" width="10.625" style="2" customWidth="1"/>
    <col min="15630" max="15872" width="9" style="2" customWidth="1"/>
    <col min="15873" max="15873" width="3.75" style="2" customWidth="1"/>
    <col min="15874" max="15874" width="16.75" style="2" customWidth="1"/>
    <col min="15875" max="15875" width="9.375" style="2" customWidth="1"/>
    <col min="15876" max="15876" width="9.625" style="2" customWidth="1"/>
    <col min="15877" max="15877" width="13" style="2" bestFit="1" customWidth="1"/>
    <col min="15878" max="15878" width="9.625" style="2" customWidth="1"/>
    <col min="15879" max="15880" width="9" style="2" customWidth="1"/>
    <col min="15881" max="15881" width="12.125" style="2" customWidth="1"/>
    <col min="15882" max="15882" width="5.625" style="2" customWidth="1"/>
    <col min="15883" max="15883" width="9.125" style="2" bestFit="1" customWidth="1"/>
    <col min="15884" max="15884" width="9.375" style="2" bestFit="1" customWidth="1"/>
    <col min="15885" max="15885" width="10.625" style="2" customWidth="1"/>
    <col min="15886" max="16128" width="9" style="2" customWidth="1"/>
    <col min="16129" max="16129" width="3.75" style="2" customWidth="1"/>
    <col min="16130" max="16130" width="16.75" style="2" customWidth="1"/>
    <col min="16131" max="16131" width="9.375" style="2" customWidth="1"/>
    <col min="16132" max="16132" width="9.625" style="2" customWidth="1"/>
    <col min="16133" max="16133" width="13" style="2" bestFit="1" customWidth="1"/>
    <col min="16134" max="16134" width="9.625" style="2" customWidth="1"/>
    <col min="16135" max="16136" width="9" style="2" customWidth="1"/>
    <col min="16137" max="16137" width="12.125" style="2" customWidth="1"/>
    <col min="16138" max="16138" width="5.625" style="2" customWidth="1"/>
    <col min="16139" max="16139" width="9.125" style="2" bestFit="1" customWidth="1"/>
    <col min="16140" max="16140" width="9.375" style="2" bestFit="1" customWidth="1"/>
    <col min="16141" max="16141" width="10.625" style="2" customWidth="1"/>
    <col min="16142" max="16384" width="9" style="2" customWidth="1"/>
  </cols>
  <sheetData>
    <row r="2" spans="1:31" x14ac:dyDescent="0.15">
      <c r="P2" s="235" t="s">
        <v>2</v>
      </c>
      <c r="Q2" s="235" t="s">
        <v>2</v>
      </c>
      <c r="R2" s="235" t="s">
        <v>2</v>
      </c>
      <c r="S2" s="235" t="s">
        <v>2</v>
      </c>
      <c r="T2" s="235" t="s">
        <v>2</v>
      </c>
      <c r="U2" s="235" t="s">
        <v>2</v>
      </c>
      <c r="V2" s="235" t="s">
        <v>2</v>
      </c>
      <c r="W2" s="235" t="s">
        <v>2</v>
      </c>
      <c r="X2" s="235" t="s">
        <v>2</v>
      </c>
      <c r="Y2" s="235" t="s">
        <v>2</v>
      </c>
      <c r="Z2" s="235" t="s">
        <v>2</v>
      </c>
      <c r="AA2" s="235" t="s">
        <v>2</v>
      </c>
      <c r="AB2" s="235" t="s">
        <v>2</v>
      </c>
      <c r="AC2" s="235" t="s">
        <v>2</v>
      </c>
      <c r="AD2" s="235" t="s">
        <v>2</v>
      </c>
      <c r="AE2" s="235" t="s">
        <v>2</v>
      </c>
    </row>
    <row r="3" spans="1:31" x14ac:dyDescent="0.15">
      <c r="C3" s="5" t="s">
        <v>16</v>
      </c>
      <c r="D3" s="247" t="s">
        <v>78</v>
      </c>
      <c r="E3" s="247"/>
      <c r="P3" s="235"/>
      <c r="Q3" s="235"/>
      <c r="R3" s="235"/>
      <c r="S3" s="235"/>
      <c r="T3" s="235"/>
      <c r="U3" s="235"/>
      <c r="V3" s="235"/>
      <c r="W3" s="235"/>
      <c r="X3" s="235"/>
      <c r="Y3" s="235"/>
      <c r="Z3" s="235"/>
      <c r="AA3" s="235"/>
      <c r="AB3" s="235"/>
      <c r="AC3" s="235"/>
      <c r="AD3" s="235"/>
      <c r="AE3" s="235"/>
    </row>
    <row r="4" spans="1:31" ht="21" customHeight="1" x14ac:dyDescent="0.15">
      <c r="C4" s="6" t="s">
        <v>13</v>
      </c>
      <c r="D4" s="247"/>
      <c r="E4" s="247"/>
      <c r="H4" s="238" t="s">
        <v>15</v>
      </c>
      <c r="I4" s="238"/>
      <c r="J4" s="239" t="str">
        <f>IF(P4="","",VLOOKUP(第５号明細書!P4,災害リスト!$A1:$IW65532,2,0))</f>
        <v>福岡県福岡市中央区渡辺通２丁目１番82号</v>
      </c>
      <c r="K4" s="239"/>
      <c r="L4" s="239"/>
      <c r="M4" s="239"/>
      <c r="P4" s="20">
        <v>1</v>
      </c>
      <c r="Q4" s="20">
        <v>2</v>
      </c>
      <c r="R4" s="20"/>
      <c r="S4" s="20"/>
      <c r="T4" s="20"/>
      <c r="U4" s="20"/>
      <c r="V4" s="20"/>
      <c r="W4" s="20"/>
      <c r="X4" s="20"/>
      <c r="Y4" s="20"/>
      <c r="Z4" s="20"/>
      <c r="AA4" s="20"/>
      <c r="AB4" s="20"/>
      <c r="AC4" s="20"/>
      <c r="AD4" s="20"/>
      <c r="AE4" s="20"/>
    </row>
    <row r="5" spans="1:31" ht="21" customHeight="1" x14ac:dyDescent="0.15">
      <c r="C5" s="7"/>
      <c r="H5" s="238" t="s">
        <v>11</v>
      </c>
      <c r="I5" s="238"/>
      <c r="J5" s="239" t="str">
        <f>IF(P4="","",VLOOKUP(第５号明細書!P4,災害リスト!$A1:$IW65532,3,0))</f>
        <v>九州電力　株式会社</v>
      </c>
      <c r="K5" s="239"/>
      <c r="L5" s="239"/>
      <c r="M5" s="239"/>
    </row>
    <row r="6" spans="1:31" ht="13.5" customHeight="1" x14ac:dyDescent="0.15">
      <c r="A6" s="248" t="s">
        <v>9</v>
      </c>
      <c r="B6" s="251" t="s">
        <v>79</v>
      </c>
      <c r="C6" s="253" t="s">
        <v>75</v>
      </c>
      <c r="D6" s="240" t="s">
        <v>76</v>
      </c>
      <c r="E6" s="240"/>
      <c r="F6" s="240"/>
      <c r="G6" s="240"/>
      <c r="H6" s="240"/>
      <c r="I6" s="240" t="s">
        <v>17</v>
      </c>
      <c r="J6" s="240"/>
      <c r="K6" s="240"/>
      <c r="L6" s="240"/>
      <c r="M6" s="241"/>
    </row>
    <row r="7" spans="1:31" x14ac:dyDescent="0.15">
      <c r="A7" s="249"/>
      <c r="B7" s="252"/>
      <c r="C7" s="254"/>
      <c r="D7" s="252" t="s">
        <v>10</v>
      </c>
      <c r="E7" s="252" t="s">
        <v>7</v>
      </c>
      <c r="F7" s="252" t="s">
        <v>60</v>
      </c>
      <c r="G7" s="252" t="s">
        <v>27</v>
      </c>
      <c r="H7" s="252" t="s">
        <v>21</v>
      </c>
      <c r="I7" s="252" t="s">
        <v>22</v>
      </c>
      <c r="J7" s="252" t="s">
        <v>23</v>
      </c>
      <c r="K7" s="252" t="s">
        <v>24</v>
      </c>
      <c r="L7" s="252" t="s">
        <v>26</v>
      </c>
      <c r="M7" s="242" t="s">
        <v>28</v>
      </c>
    </row>
    <row r="8" spans="1:31" x14ac:dyDescent="0.15">
      <c r="A8" s="249"/>
      <c r="B8" s="252"/>
      <c r="C8" s="254"/>
      <c r="D8" s="252"/>
      <c r="E8" s="252"/>
      <c r="F8" s="252"/>
      <c r="G8" s="252"/>
      <c r="H8" s="252"/>
      <c r="I8" s="252"/>
      <c r="J8" s="252"/>
      <c r="K8" s="252"/>
      <c r="L8" s="252"/>
      <c r="M8" s="242"/>
    </row>
    <row r="9" spans="1:31" x14ac:dyDescent="0.15">
      <c r="A9" s="249"/>
      <c r="B9" s="236"/>
      <c r="C9" s="255"/>
      <c r="D9" s="236"/>
      <c r="E9" s="236"/>
      <c r="F9" s="236"/>
      <c r="G9" s="236"/>
      <c r="H9" s="236"/>
      <c r="I9" s="236"/>
      <c r="J9" s="236"/>
      <c r="K9" s="236"/>
      <c r="L9" s="236"/>
      <c r="M9" s="243"/>
    </row>
    <row r="10" spans="1:31" x14ac:dyDescent="0.15">
      <c r="A10" s="250"/>
      <c r="B10" s="3" t="s">
        <v>31</v>
      </c>
      <c r="C10" s="3" t="s">
        <v>32</v>
      </c>
      <c r="D10" s="10" t="s">
        <v>33</v>
      </c>
      <c r="E10" s="10" t="s">
        <v>34</v>
      </c>
      <c r="F10" s="10" t="s">
        <v>35</v>
      </c>
      <c r="G10" s="10" t="s">
        <v>5</v>
      </c>
      <c r="H10" s="10" t="s">
        <v>36</v>
      </c>
      <c r="I10" s="10" t="s">
        <v>37</v>
      </c>
      <c r="J10" s="10" t="s">
        <v>38</v>
      </c>
      <c r="K10" s="10" t="s">
        <v>39</v>
      </c>
      <c r="L10" s="10" t="s">
        <v>40</v>
      </c>
      <c r="M10" s="16" t="s">
        <v>41</v>
      </c>
    </row>
    <row r="11" spans="1:31" x14ac:dyDescent="0.15">
      <c r="A11" s="244" t="s">
        <v>77</v>
      </c>
      <c r="B11" s="236" t="str">
        <f>IF(P$4="","",VLOOKUP(P$4,災害リスト!$A$1:$IW$65532,4,0))</f>
        <v>西都市大字中尾字的場509番地12</v>
      </c>
      <c r="C11" s="8" t="s">
        <v>0</v>
      </c>
      <c r="D11" s="11" t="s">
        <v>12</v>
      </c>
      <c r="E11" s="11" t="s">
        <v>12</v>
      </c>
      <c r="F11" s="11" t="s">
        <v>12</v>
      </c>
      <c r="G11" s="11"/>
      <c r="H11" s="11"/>
      <c r="I11" s="11" t="s">
        <v>12</v>
      </c>
      <c r="J11" s="11"/>
      <c r="K11" s="11" t="s">
        <v>12</v>
      </c>
      <c r="L11" s="11" t="s">
        <v>12</v>
      </c>
      <c r="M11" s="17" t="s">
        <v>12</v>
      </c>
    </row>
    <row r="12" spans="1:31" ht="22.5" customHeight="1" x14ac:dyDescent="0.15">
      <c r="A12" s="244"/>
      <c r="B12" s="237"/>
      <c r="C12" s="9">
        <f>IF(P$4="","",VLOOKUP(P$4,災害リスト!$A$1:$IW$65532,5,0))</f>
        <v>255.98</v>
      </c>
      <c r="D12" s="12">
        <f>IF(P$4="","",VLOOKUP(P$4,災害リスト!$A$1:$IW$65532,6,0))</f>
        <v>5375929</v>
      </c>
      <c r="E12" s="12">
        <f>IF(P$4="","",VLOOKUP(P$4,災害リスト!$A$1:$IW$65532,8,0))</f>
        <v>0</v>
      </c>
      <c r="F12" s="12">
        <f>IF(P$4="","",VLOOKUP(P$4,災害リスト!$A$1:$IW$65532,9,0))</f>
        <v>5375929</v>
      </c>
      <c r="G12" s="13">
        <f>IF(P4="","",ROUND($F12/$D12,2))</f>
        <v>1</v>
      </c>
      <c r="H12" s="68" t="s">
        <v>86</v>
      </c>
      <c r="I12" s="12">
        <f>IF(P$4="","",VLOOKUP(P$4,災害リスト!$A$1:$IW$65532,11,0))</f>
        <v>5375929</v>
      </c>
      <c r="J12" s="15">
        <f>IF(P4="","",0.016)</f>
        <v>1.6E-2</v>
      </c>
      <c r="K12" s="12">
        <f>IF(P$4="","",ROUNDDOWN(VLOOKUP(P$4,災害リスト!$A$1:$IW$65532,13,0),0))</f>
        <v>86014</v>
      </c>
      <c r="L12" s="12">
        <f>IF(P$4="","",VLOOKUP(P$4,災害リスト!$A1:$IW65532,14,0))</f>
        <v>43006</v>
      </c>
      <c r="M12" s="18">
        <f>IF(P$4="","",VLOOKUP(P$4,災害リスト!$A1:$IW65532,15,0))</f>
        <v>43006</v>
      </c>
    </row>
    <row r="13" spans="1:31" ht="36" customHeight="1" x14ac:dyDescent="0.15">
      <c r="A13" s="244"/>
      <c r="B13" s="4" t="str">
        <f>IF(Q$4="","",VLOOKUP(Q$4,災害リスト!$A$1:$IW$65532,4,0))</f>
        <v>西都市大字中尾字的場509番地12</v>
      </c>
      <c r="C13" s="9">
        <f>IF(Q$4="","",VLOOKUP(Q$4,災害リスト!$A$1:$IW$65532,5,0))</f>
        <v>678.43</v>
      </c>
      <c r="D13" s="12">
        <f>IF(Q$4="","",VLOOKUP(Q$4,災害リスト!$A$1:$IW$65532,6,0))</f>
        <v>27111799</v>
      </c>
      <c r="E13" s="12">
        <f>IF(Q$4="","",VLOOKUP(Q$4,災害リスト!$A$1:$IW$65532,8,0))</f>
        <v>26739748</v>
      </c>
      <c r="F13" s="12">
        <f>IF(Q$4="","",VLOOKUP(Q$4,災害リスト!$A$1:$IW$65532,9,0))</f>
        <v>372051</v>
      </c>
      <c r="G13" s="69">
        <v>1.3722844E-2</v>
      </c>
      <c r="H13" s="67" t="s">
        <v>85</v>
      </c>
      <c r="I13" s="12">
        <f>IF(Q$4="","",VLOOKUP(Q$4,災害リスト!$A$1:$IW$65532,11,0))</f>
        <v>27111799</v>
      </c>
      <c r="J13" s="15">
        <f>IF(Q4="","",0.016)</f>
        <v>1.6E-2</v>
      </c>
      <c r="K13" s="12">
        <f>IF(Q$4="","",VLOOKUP(Q$4,災害リスト!$A$1:$IW$65532,13,0))</f>
        <v>433788</v>
      </c>
      <c r="L13" s="12">
        <f>IF(Q$4="","",VLOOKUP(Q$4,災害リスト!$A$1:$IW$65532,14,0))</f>
        <v>216891</v>
      </c>
      <c r="M13" s="18">
        <f>IF(Q$4="","",VLOOKUP(Q$4,災害リスト!$A$1:$IW$65532,15,0))</f>
        <v>2976</v>
      </c>
    </row>
    <row r="14" spans="1:31" ht="36" customHeight="1" x14ac:dyDescent="0.15">
      <c r="A14" s="244"/>
      <c r="B14" s="4" t="str">
        <f>IF(R$4="","",VLOOKUP(R$4,災害リスト!$A$1:$IW$65532,4,0))</f>
        <v/>
      </c>
      <c r="C14" s="9" t="str">
        <f>IF(R$4="","",VLOOKUP(R$4,災害リスト!$A$1:$IW$65532,5,0))</f>
        <v/>
      </c>
      <c r="D14" s="12" t="str">
        <f>IF(R$4="","",VLOOKUP(R$4,災害リスト!$A$1:$IW$65532,6,0))</f>
        <v/>
      </c>
      <c r="E14" s="12" t="str">
        <f>IF(R$4="","",VLOOKUP(R$4,災害リスト!$A$1:$IW$65532,8,0))</f>
        <v/>
      </c>
      <c r="F14" s="12" t="str">
        <f>IF(R$4="","",VLOOKUP(R$4,災害リスト!$A$1:$IW$65532,9,0))</f>
        <v/>
      </c>
      <c r="G14" s="13" t="str">
        <f>IF(R4="","",ROUND($F14/$D14,2))</f>
        <v/>
      </c>
      <c r="H14" s="14" t="str">
        <f t="shared" ref="H14:H27" si="0">IF($G14="","",IF($G14&gt;=0.8,"10/10",IF($G14&gt;=0.6,"8/10",IF($G14&gt;=0.4,"6/10",IF($G14&gt;=0.2,"4/10",0)))))</f>
        <v/>
      </c>
      <c r="I14" s="12" t="str">
        <f>IF(R$4="","",VLOOKUP(R$4,災害リスト!$A$1:$IW$65532,11,0))</f>
        <v/>
      </c>
      <c r="J14" s="15" t="str">
        <f>IF(R4="","",0.016)</f>
        <v/>
      </c>
      <c r="K14" s="12" t="str">
        <f>IF(R$4="","",VLOOKUP(R$4,災害リスト!$A$1:$IW$65532,13,0))</f>
        <v/>
      </c>
      <c r="L14" s="12" t="str">
        <f>IF(R$4="","",VLOOKUP(R$4,災害リスト!$A$1:$IW$65532,14,0))</f>
        <v/>
      </c>
      <c r="M14" s="18" t="str">
        <f>IF(R$4="","",VLOOKUP(R$4,災害リスト!$A$1:$IW$65532,15,0))</f>
        <v/>
      </c>
    </row>
    <row r="15" spans="1:31" ht="36" customHeight="1" x14ac:dyDescent="0.15">
      <c r="A15" s="244"/>
      <c r="B15" s="4" t="str">
        <f>IF(S$4="","",VLOOKUP(S$4,災害リスト!$A$1:$IW$65532,4,0))</f>
        <v/>
      </c>
      <c r="C15" s="9" t="str">
        <f>IF(S$4="","",VLOOKUP(S$4,災害リスト!$A$1:$IW$65532,5,0))</f>
        <v/>
      </c>
      <c r="D15" s="12" t="str">
        <f>IF(S$4="","",VLOOKUP(S$4,災害リスト!$A$1:$IW$65532,6,0))</f>
        <v/>
      </c>
      <c r="E15" s="12" t="str">
        <f>IF(S$4="","",VLOOKUP(S$4,災害リスト!$A$1:$IW$65532,8,0))</f>
        <v/>
      </c>
      <c r="F15" s="12" t="str">
        <f>IF(S$4="","",VLOOKUP(S$4,災害リスト!$A$1:$IW$65532,9,0))</f>
        <v/>
      </c>
      <c r="G15" s="13" t="str">
        <f>IF(S4="","",ROUND($F15/$D15,2))</f>
        <v/>
      </c>
      <c r="H15" s="14" t="str">
        <f t="shared" si="0"/>
        <v/>
      </c>
      <c r="I15" s="12" t="str">
        <f>IF(S$4="","",VLOOKUP(S$4,災害リスト!$A$1:$IW$65532,11,0))</f>
        <v/>
      </c>
      <c r="J15" s="15" t="str">
        <f>IF(S4="","",0.016)</f>
        <v/>
      </c>
      <c r="K15" s="12" t="str">
        <f>IF(S$4="","",VLOOKUP(S$4,災害リスト!$A$1:$IW$65532,13,0))</f>
        <v/>
      </c>
      <c r="L15" s="12" t="str">
        <f>IF(S$4="","",VLOOKUP(S$4,災害リスト!$A$1:$IW$65532,14,0))</f>
        <v/>
      </c>
      <c r="M15" s="18" t="str">
        <f>IF(S$4="","",VLOOKUP(S$4,災害リスト!$A$1:$IW$65532,15,0))</f>
        <v/>
      </c>
    </row>
    <row r="16" spans="1:31" ht="36" customHeight="1" x14ac:dyDescent="0.15">
      <c r="A16" s="244"/>
      <c r="B16" s="4" t="str">
        <f>IF(T$4="","",VLOOKUP(T$4,災害リスト!$A$1:$IW$65532,4,0))</f>
        <v/>
      </c>
      <c r="C16" s="9" t="str">
        <f>IF(T$4="","",VLOOKUP(T$4,災害リスト!$A$1:$IW$65532,5,0))</f>
        <v/>
      </c>
      <c r="D16" s="12" t="str">
        <f>IF(T$4="","",VLOOKUP(T$4,災害リスト!$A$1:$IW$65532,6,0))</f>
        <v/>
      </c>
      <c r="E16" s="12" t="str">
        <f>IF(T$4="","",VLOOKUP(T$4,災害リスト!$A$1:$IW$65532,8,0))</f>
        <v/>
      </c>
      <c r="F16" s="12"/>
      <c r="G16" s="13" t="str">
        <f>IF(T4="","",ROUND($F16/$D16,2))</f>
        <v/>
      </c>
      <c r="H16" s="14" t="str">
        <f t="shared" si="0"/>
        <v/>
      </c>
      <c r="I16" s="12" t="str">
        <f>IF(T$4="","",VLOOKUP(T$4,災害リスト!$A$1:$IW$65532,11,0))</f>
        <v/>
      </c>
      <c r="J16" s="15" t="str">
        <f>IF(T4="","",0.016)</f>
        <v/>
      </c>
      <c r="K16" s="12" t="str">
        <f>IF(T$4="","",VLOOKUP(T$4,災害リスト!$A$1:$IW$65532,13,0))</f>
        <v/>
      </c>
      <c r="L16" s="12" t="str">
        <f>IF(T$4="","",VLOOKUP(T$4,災害リスト!$A$1:$IW$65532,14,0))</f>
        <v/>
      </c>
      <c r="M16" s="18" t="str">
        <f>IF(T$4="","",VLOOKUP(T$4,災害リスト!$A$1:$IW$65532,15,0))</f>
        <v/>
      </c>
    </row>
    <row r="17" spans="1:13" ht="36" customHeight="1" x14ac:dyDescent="0.15">
      <c r="A17" s="244"/>
      <c r="B17" s="4" t="str">
        <f>IF(U$4="","",VLOOKUP(U$4,災害リスト!$A$1:$IW$65532,4,0))</f>
        <v/>
      </c>
      <c r="C17" s="9" t="str">
        <f>IF(U$4="","",VLOOKUP(U$4,災害リスト!$A$1:$IW$65532,5,0))</f>
        <v/>
      </c>
      <c r="D17" s="12" t="str">
        <f>IF(U$4="","",VLOOKUP(U$4,災害リスト!$A$1:$IW$65532,6,0))</f>
        <v/>
      </c>
      <c r="E17" s="12" t="str">
        <f>IF(U$4="","",VLOOKUP(U$4,災害リスト!$A$1:$IW$65532,8,0))</f>
        <v/>
      </c>
      <c r="F17" s="12" t="str">
        <f>IF(U$4="","",VLOOKUP(U$4,災害リスト!$A$1:$IW$65532,9,0))</f>
        <v/>
      </c>
      <c r="G17" s="13" t="str">
        <f>IF(U4="","",ROUND($F17/$D17,2))</f>
        <v/>
      </c>
      <c r="H17" s="14" t="str">
        <f t="shared" si="0"/>
        <v/>
      </c>
      <c r="I17" s="12" t="str">
        <f>IF(U$4="","",VLOOKUP(U$4,災害リスト!$A$1:$IW$65532,11,0))</f>
        <v/>
      </c>
      <c r="J17" s="15" t="str">
        <f>IF(U4="","",0.016)</f>
        <v/>
      </c>
      <c r="K17" s="12" t="str">
        <f>IF(U$4="","",VLOOKUP(U$4,災害リスト!$A$1:$IW$65532,13,0))</f>
        <v/>
      </c>
      <c r="L17" s="12" t="str">
        <f>IF(U$4="","",VLOOKUP(U$4,災害リスト!$A$1:$IW$65532,14,0))</f>
        <v/>
      </c>
      <c r="M17" s="18" t="str">
        <f>IF(U$4="","",VLOOKUP(U$4,災害リスト!$A$1:$IW$65532,15,0))</f>
        <v/>
      </c>
    </row>
    <row r="18" spans="1:13" ht="36" customHeight="1" x14ac:dyDescent="0.15">
      <c r="A18" s="244"/>
      <c r="B18" s="4" t="str">
        <f>IF(V$4="","",VLOOKUP(V$4,災害リスト!$A$1:$IW$65532,4,0))</f>
        <v/>
      </c>
      <c r="C18" s="9" t="str">
        <f>IF(V$4="","",VLOOKUP(V$4,災害リスト!$A$1:$IW$65532,5,0))</f>
        <v/>
      </c>
      <c r="D18" s="12" t="str">
        <f>IF(V$4="","",VLOOKUP(V$4,災害リスト!$A$1:$IW$65532,6,0))</f>
        <v/>
      </c>
      <c r="E18" s="12" t="str">
        <f>IF(V$4="","",VLOOKUP(V$4,災害リスト!$A$1:$IW$65532,8,0))</f>
        <v/>
      </c>
      <c r="F18" s="12" t="str">
        <f>IF(V$4="","",VLOOKUP(V$4,災害リスト!$A$1:$IW$65532,9,0))</f>
        <v/>
      </c>
      <c r="G18" s="13" t="str">
        <f>IF(V4="","",ROUND($F18/$D18,2))</f>
        <v/>
      </c>
      <c r="H18" s="14" t="str">
        <f t="shared" si="0"/>
        <v/>
      </c>
      <c r="I18" s="12" t="str">
        <f>IF(V$4="","",VLOOKUP(V$4,災害リスト!$A$1:$IW$65532,11,0))</f>
        <v/>
      </c>
      <c r="J18" s="15" t="str">
        <f>IF(V4="","",0.016)</f>
        <v/>
      </c>
      <c r="K18" s="12" t="str">
        <f>IF(V$4="","",VLOOKUP(V$4,災害リスト!$A$1:$IW$65532,13,0))</f>
        <v/>
      </c>
      <c r="L18" s="12" t="str">
        <f>IF(V$4="","",VLOOKUP(V$4,災害リスト!$A$1:$IW$65532,14,0))</f>
        <v/>
      </c>
      <c r="M18" s="18" t="str">
        <f>IF(V$4="","",VLOOKUP(V$4,災害リスト!$A$1:$IW$65532,15,0))</f>
        <v/>
      </c>
    </row>
    <row r="19" spans="1:13" ht="36" customHeight="1" x14ac:dyDescent="0.15">
      <c r="A19" s="245"/>
      <c r="B19" s="4" t="str">
        <f>IF(W$4="","",VLOOKUP(W$4,災害リスト!$A$1:$IW$65532,4,0))</f>
        <v/>
      </c>
      <c r="C19" s="9" t="str">
        <f>IF(W$4="","",VLOOKUP(W$4,災害リスト!$A$1:$IW$65532,5,0))</f>
        <v/>
      </c>
      <c r="D19" s="12" t="str">
        <f>IF(W$4="","",VLOOKUP(W$4,災害リスト!$A$1:$IW$65532,6,0))</f>
        <v/>
      </c>
      <c r="E19" s="12" t="str">
        <f>IF(W$4="","",VLOOKUP(W$4,災害リスト!$A$1:$IW$65532,8,0))</f>
        <v/>
      </c>
      <c r="F19" s="12" t="str">
        <f>IF(W$4="","",VLOOKUP(W$4,災害リスト!$A$1:$IW$65532,9,0))</f>
        <v/>
      </c>
      <c r="G19" s="13" t="str">
        <f>IF(V5="","",ROUND($F19/$D19,2))</f>
        <v/>
      </c>
      <c r="H19" s="14" t="str">
        <f t="shared" si="0"/>
        <v/>
      </c>
      <c r="I19" s="12" t="str">
        <f>IF(W$4="","",VLOOKUP(W$4,災害リスト!$A$1:$IW$65532,11,0))</f>
        <v/>
      </c>
      <c r="J19" s="15" t="str">
        <f>IF(W4="","",0.016)</f>
        <v/>
      </c>
      <c r="K19" s="12" t="str">
        <f>IF(W$4="","",VLOOKUP(W$4,災害リスト!$A$1:$IW$65532,13,0))</f>
        <v/>
      </c>
      <c r="L19" s="12" t="str">
        <f>IF(W$4="","",VLOOKUP(W$4,災害リスト!$A$1:$IW$65532,14,0))</f>
        <v/>
      </c>
      <c r="M19" s="18" t="str">
        <f>IF(W$4="","",VLOOKUP(W$4,災害リスト!$A$1:$IW$65532,15,0))</f>
        <v/>
      </c>
    </row>
    <row r="20" spans="1:13" ht="36" customHeight="1" x14ac:dyDescent="0.15">
      <c r="A20" s="245"/>
      <c r="B20" s="4" t="str">
        <f>IF(X$4="","",VLOOKUP(X$4,災害リスト!$A$1:$IW$65532,4,0))</f>
        <v/>
      </c>
      <c r="C20" s="9" t="str">
        <f>IF(X$4="","",VLOOKUP(X$4,災害リスト!$A$1:$IW$65532,5,0))</f>
        <v/>
      </c>
      <c r="D20" s="12" t="str">
        <f>IF(X$4="","",VLOOKUP(X$4,災害リスト!$A$1:$IW$65532,6,0))</f>
        <v/>
      </c>
      <c r="E20" s="12" t="str">
        <f>IF(X$4="","",VLOOKUP(X$4,災害リスト!$A$1:$IW$65532,8,0))</f>
        <v/>
      </c>
      <c r="F20" s="12" t="str">
        <f>IF(X$4="","",VLOOKUP(X$4,災害リスト!$A$1:$IW$65532,9,0))</f>
        <v/>
      </c>
      <c r="G20" s="13" t="str">
        <f>IF(X4="","",ROUND($F20/$D20,2))</f>
        <v/>
      </c>
      <c r="H20" s="14" t="str">
        <f t="shared" si="0"/>
        <v/>
      </c>
      <c r="I20" s="12" t="str">
        <f>IF(X$4="","",VLOOKUP(X$4,災害リスト!$A$1:$IW$65532,11,0))</f>
        <v/>
      </c>
      <c r="J20" s="15" t="str">
        <f>IF(X4="","",0.016)</f>
        <v/>
      </c>
      <c r="K20" s="12" t="str">
        <f>IF(X$4="","",VLOOKUP(X$4,災害リスト!$A$1:$IW$65532,13,0))</f>
        <v/>
      </c>
      <c r="L20" s="12" t="str">
        <f>IF(X$4="","",VLOOKUP(X$4,災害リスト!$A$1:$IW$65532,14,0))</f>
        <v/>
      </c>
      <c r="M20" s="18" t="str">
        <f>IF(X$4="","",VLOOKUP(X$4,災害リスト!$A$1:$IW$65532,15,0))</f>
        <v/>
      </c>
    </row>
    <row r="21" spans="1:13" ht="36" customHeight="1" x14ac:dyDescent="0.15">
      <c r="A21" s="245"/>
      <c r="B21" s="4" t="str">
        <f>IF(Y$4="","",VLOOKUP(Y$4,災害リスト!$A$1:$IW$65532,4,0))</f>
        <v/>
      </c>
      <c r="C21" s="9" t="str">
        <f>IF(Y$4="","",VLOOKUP(Y$4,災害リスト!$A$1:$IW$65532,5,0))</f>
        <v/>
      </c>
      <c r="D21" s="12" t="str">
        <f>IF(Y$4="","",VLOOKUP(Y$4,災害リスト!$A$1:$IW$65532,6,0))</f>
        <v/>
      </c>
      <c r="E21" s="12" t="str">
        <f>IF(Y$4="","",VLOOKUP(Y$4,災害リスト!$A$1:$IW$65532,8,0))</f>
        <v/>
      </c>
      <c r="F21" s="12" t="str">
        <f>IF(Y$4="","",VLOOKUP(Y$4,災害リスト!$A$1:$IW$65532,9,0))</f>
        <v/>
      </c>
      <c r="G21" s="13" t="str">
        <f>IF(Y4="","",ROUND($F21/$D21,2))</f>
        <v/>
      </c>
      <c r="H21" s="14" t="str">
        <f t="shared" si="0"/>
        <v/>
      </c>
      <c r="I21" s="12" t="str">
        <f>IF(Y$4="","",VLOOKUP(Y$4,災害リスト!$A$1:$IW$65532,11,0))</f>
        <v/>
      </c>
      <c r="J21" s="15" t="str">
        <f>IF(Y4="","",0.016)</f>
        <v/>
      </c>
      <c r="K21" s="12" t="str">
        <f>IF(Y$4="","",VLOOKUP(Y$4,災害リスト!$A$1:$IW$65532,13,0))</f>
        <v/>
      </c>
      <c r="L21" s="12" t="str">
        <f>IF(Y$4="","",VLOOKUP(Y$4,災害リスト!$A$1:$IW$65532,14,0))</f>
        <v/>
      </c>
      <c r="M21" s="18" t="str">
        <f>IF(Y$4="","",VLOOKUP(Y$4,災害リスト!$A$1:$IW$65532,15,0))</f>
        <v/>
      </c>
    </row>
    <row r="22" spans="1:13" ht="36" customHeight="1" x14ac:dyDescent="0.15">
      <c r="A22" s="245"/>
      <c r="B22" s="4" t="str">
        <f>IF(Z$4="","",VLOOKUP(Z$4,災害リスト!$A$1:$IW$65532,4,0))</f>
        <v/>
      </c>
      <c r="C22" s="9" t="str">
        <f>IF(Z$4="","",VLOOKUP(Z$4,災害リスト!$A$1:$IW$65532,5,0))</f>
        <v/>
      </c>
      <c r="D22" s="12" t="str">
        <f>IF(Z$4="","",VLOOKUP(Z$4,災害リスト!$A$1:$IW$65532,6,0))</f>
        <v/>
      </c>
      <c r="E22" s="12" t="str">
        <f>IF(Z$4="","",VLOOKUP(Z$4,災害リスト!$A$1:$IW$65532,8,0))</f>
        <v/>
      </c>
      <c r="F22" s="12" t="str">
        <f>IF(Z$4="","",VLOOKUP(Z$4,災害リスト!$A$1:$IW$65532,9,0))</f>
        <v/>
      </c>
      <c r="G22" s="13" t="str">
        <f>IF(Z4="","",ROUND($F22/$D22,2))</f>
        <v/>
      </c>
      <c r="H22" s="14" t="str">
        <f t="shared" si="0"/>
        <v/>
      </c>
      <c r="I22" s="12" t="str">
        <f>IF(Z$4="","",VLOOKUP(Z$4,災害リスト!$A$1:$IW$65532,11,0))</f>
        <v/>
      </c>
      <c r="J22" s="15" t="str">
        <f>IF(Z4="","",0.016)</f>
        <v/>
      </c>
      <c r="K22" s="12" t="str">
        <f>IF(Z$4="","",VLOOKUP(Z$4,災害リスト!$A$1:$IW$65532,13,0))</f>
        <v/>
      </c>
      <c r="L22" s="12" t="str">
        <f>IF(Z$4="","",VLOOKUP(Z$4,災害リスト!$A$1:$IW$65532,14,0))</f>
        <v/>
      </c>
      <c r="M22" s="18" t="str">
        <f>IF(Z$4="","",VLOOKUP(Z$4,災害リスト!$A$1:$IW$65532,15,0))</f>
        <v/>
      </c>
    </row>
    <row r="23" spans="1:13" ht="36" customHeight="1" x14ac:dyDescent="0.15">
      <c r="A23" s="245"/>
      <c r="B23" s="4" t="str">
        <f>IF(AA$4="","",VLOOKUP(AA$4,災害リスト!$A$1:$IW$65532,4,0))</f>
        <v/>
      </c>
      <c r="C23" s="9" t="str">
        <f>IF(AA$4="","",VLOOKUP(AA$4,災害リスト!$A$1:$IW$65532,5,0))</f>
        <v/>
      </c>
      <c r="D23" s="12" t="str">
        <f>IF(AA$4="","",VLOOKUP(AA$4,災害リスト!$A$1:$IW$65532,6,0))</f>
        <v/>
      </c>
      <c r="E23" s="12" t="str">
        <f>IF(AA$4="","",VLOOKUP(AA$4,災害リスト!$A$1:$IW$65532,8,0))</f>
        <v/>
      </c>
      <c r="F23" s="12" t="str">
        <f>IF(AA$4="","",VLOOKUP(AA$4,災害リスト!$A$1:$IW$65532,9,0))</f>
        <v/>
      </c>
      <c r="G23" s="13" t="str">
        <f>IF(AA4="","",ROUND($F23/$D23,2))</f>
        <v/>
      </c>
      <c r="H23" s="14" t="str">
        <f t="shared" si="0"/>
        <v/>
      </c>
      <c r="I23" s="12" t="str">
        <f>IF(AA$4="","",VLOOKUP(AA$4,災害リスト!$A$1:$IW$65532,11,0))</f>
        <v/>
      </c>
      <c r="J23" s="15" t="str">
        <f>IF(AA4="","",0.016)</f>
        <v/>
      </c>
      <c r="K23" s="12" t="str">
        <f>IF(AA$4="","",VLOOKUP(AA$4,災害リスト!$A$1:$IW$65532,13,0))</f>
        <v/>
      </c>
      <c r="L23" s="12" t="str">
        <f>IF(AA$4="","",VLOOKUP(AA$4,災害リスト!$A$1:$IW$65532,14,0))</f>
        <v/>
      </c>
      <c r="M23" s="18" t="str">
        <f>IF(AA$4="","",VLOOKUP(AA$4,災害リスト!$A$1:$IW$65532,15,0))</f>
        <v/>
      </c>
    </row>
    <row r="24" spans="1:13" ht="36" customHeight="1" x14ac:dyDescent="0.15">
      <c r="A24" s="245"/>
      <c r="B24" s="4" t="str">
        <f>IF(AB$4="","",VLOOKUP(AB$4,災害リスト!$A$1:$IW$65532,4,0))</f>
        <v/>
      </c>
      <c r="C24" s="9" t="str">
        <f>IF(AB$4="","",VLOOKUP(AB$4,災害リスト!$A$1:$IW$65532,5,0))</f>
        <v/>
      </c>
      <c r="D24" s="12" t="str">
        <f>IF(AB$4="","",VLOOKUP(AB$4,災害リスト!$A$1:$IW$65532,6,0))</f>
        <v/>
      </c>
      <c r="E24" s="12" t="str">
        <f>IF(AB$4="","",VLOOKUP(AB$4,災害リスト!$A$1:$IW$65532,8,0))</f>
        <v/>
      </c>
      <c r="F24" s="12" t="str">
        <f>IF(AB$4="","",VLOOKUP(AB$4,災害リスト!$A$1:$IW$65532,9,0))</f>
        <v/>
      </c>
      <c r="G24" s="13" t="str">
        <f>IF(AB4="","",ROUND($F24/$D24,2))</f>
        <v/>
      </c>
      <c r="H24" s="14" t="str">
        <f t="shared" si="0"/>
        <v/>
      </c>
      <c r="I24" s="12" t="str">
        <f>IF(AB$4="","",VLOOKUP(AB$4,災害リスト!$A$1:$IW$65532,11,0))</f>
        <v/>
      </c>
      <c r="J24" s="15" t="str">
        <f>IF(AB4="","",0.016)</f>
        <v/>
      </c>
      <c r="K24" s="12" t="str">
        <f>IF(AB$4="","",VLOOKUP(AB$4,災害リスト!$A$1:$IW$65532,13,0))</f>
        <v/>
      </c>
      <c r="L24" s="12" t="str">
        <f>IF(AB$4="","",VLOOKUP(AB$4,災害リスト!$A$1:$IW$65532,14,0))</f>
        <v/>
      </c>
      <c r="M24" s="18" t="str">
        <f>IF(AB$4="","",VLOOKUP(AB$4,災害リスト!$A$1:$IW$65532,15,0))</f>
        <v/>
      </c>
    </row>
    <row r="25" spans="1:13" ht="36" customHeight="1" x14ac:dyDescent="0.15">
      <c r="A25" s="245"/>
      <c r="B25" s="4" t="str">
        <f>IF(AC$4="","",VLOOKUP(AC$4,災害リスト!$A$1:$IW$65532,4,0))</f>
        <v/>
      </c>
      <c r="C25" s="9" t="str">
        <f>IF(AC$4="","",VLOOKUP(AC$4,災害リスト!$A$1:$IW$65532,5,0))</f>
        <v/>
      </c>
      <c r="D25" s="12" t="str">
        <f>IF(AC$4="","",VLOOKUP(AC$4,災害リスト!$A$1:$IW$65532,6,0))</f>
        <v/>
      </c>
      <c r="E25" s="12" t="str">
        <f>IF(AC$4="","",VLOOKUP(AC$4,災害リスト!$A$1:$IW$65532,8,0))</f>
        <v/>
      </c>
      <c r="F25" s="12" t="str">
        <f>IF(AC$4="","",VLOOKUP(AC$4,災害リスト!$A$1:$IW$65532,9,0))</f>
        <v/>
      </c>
      <c r="G25" s="13" t="str">
        <f>IF(AC4="","",ROUND($F25/$D25,2))</f>
        <v/>
      </c>
      <c r="H25" s="14" t="str">
        <f t="shared" si="0"/>
        <v/>
      </c>
      <c r="I25" s="12" t="str">
        <f>IF(AC$4="","",VLOOKUP(AC$4,災害リスト!$A$1:$IW$65532,11,0))</f>
        <v/>
      </c>
      <c r="J25" s="15" t="str">
        <f>IF(AC4="","",0.016)</f>
        <v/>
      </c>
      <c r="K25" s="12" t="str">
        <f>IF(AC$4="","",VLOOKUP(AC$4,災害リスト!$A$1:$IW$65532,13,0))</f>
        <v/>
      </c>
      <c r="L25" s="12" t="str">
        <f>IF(AC$4="","",VLOOKUP(AC$4,災害リスト!$A$1:$IW$65532,14,0))</f>
        <v/>
      </c>
      <c r="M25" s="18" t="str">
        <f>IF(AC$4="","",VLOOKUP(AC$4,災害リスト!$A$1:$IW$65532,15,0))</f>
        <v/>
      </c>
    </row>
    <row r="26" spans="1:13" ht="36" customHeight="1" x14ac:dyDescent="0.15">
      <c r="A26" s="245"/>
      <c r="B26" s="4" t="str">
        <f>IF(AD$4="","",VLOOKUP(AD$4,災害リスト!$A$1:$IW$65532,4,0))</f>
        <v/>
      </c>
      <c r="C26" s="9" t="str">
        <f>IF(AD$4="","",VLOOKUP(AD$4,災害リスト!$A$1:$IW$65532,5,0))</f>
        <v/>
      </c>
      <c r="D26" s="12" t="str">
        <f>IF(AD$4="","",VLOOKUP(AD$4,災害リスト!$A$1:$IW$65532,6,0))</f>
        <v/>
      </c>
      <c r="E26" s="12" t="str">
        <f>IF(AD$4="","",VLOOKUP(AD$4,災害リスト!$A$1:$IW$65532,8,0))</f>
        <v/>
      </c>
      <c r="F26" s="12" t="str">
        <f>IF(AD$4="","",VLOOKUP(AD$4,災害リスト!$A$1:$IW$65532,9,0))</f>
        <v/>
      </c>
      <c r="G26" s="13" t="str">
        <f>IF(AD4="","",ROUND($F26/$D26,2))</f>
        <v/>
      </c>
      <c r="H26" s="14" t="str">
        <f t="shared" si="0"/>
        <v/>
      </c>
      <c r="I26" s="12" t="str">
        <f>IF(AD$4="","",VLOOKUP(AD$4,災害リスト!$A$1:$IW$65532,11,0))</f>
        <v/>
      </c>
      <c r="J26" s="15" t="str">
        <f>IF(AD4="","",0.016)</f>
        <v/>
      </c>
      <c r="K26" s="12" t="str">
        <f>IF(AD$4="","",VLOOKUP(AD$4,災害リスト!$A$1:$IW$65532,13,0))</f>
        <v/>
      </c>
      <c r="L26" s="12" t="str">
        <f>IF(AD$4="","",VLOOKUP(AD$4,災害リスト!$A$1:$IW$65532,14,0))</f>
        <v/>
      </c>
      <c r="M26" s="18" t="str">
        <f>IF(AD$4="","",VLOOKUP(AD$4,災害リスト!$A$1:$IW$65532,15,0))</f>
        <v/>
      </c>
    </row>
    <row r="27" spans="1:13" ht="36" customHeight="1" x14ac:dyDescent="0.15">
      <c r="A27" s="245"/>
      <c r="B27" s="4" t="str">
        <f>IF(AE$4="","",VLOOKUP(AE$4,災害リスト!$A$1:$IW$65532,4,0))</f>
        <v/>
      </c>
      <c r="C27" s="9" t="str">
        <f>IF(AE$4="","",VLOOKUP(AE$4,災害リスト!$A$1:$IW$65532,5,0))</f>
        <v/>
      </c>
      <c r="D27" s="12" t="str">
        <f>IF(AE$4="","",VLOOKUP(AE$4,災害リスト!$A$1:$IW$65532,6,0))</f>
        <v/>
      </c>
      <c r="E27" s="12" t="str">
        <f>IF(AE$4="","",VLOOKUP(AE$4,災害リスト!$A$1:$IW$65532,8,0))</f>
        <v/>
      </c>
      <c r="F27" s="12" t="str">
        <f>IF(AE$4="","",VLOOKUP(AE$4,災害リスト!$A$1:$IW$65532,9,0))</f>
        <v/>
      </c>
      <c r="G27" s="13" t="str">
        <f>IF(AE4="","",ROUND($F27/$D27,2))</f>
        <v/>
      </c>
      <c r="H27" s="14" t="str">
        <f t="shared" si="0"/>
        <v/>
      </c>
      <c r="I27" s="12" t="str">
        <f>IF(AE$4="","",VLOOKUP(AE$4,災害リスト!$A$1:$IW$65532,11,0))</f>
        <v/>
      </c>
      <c r="J27" s="15" t="str">
        <f>IF(AE4="","",0.016)</f>
        <v/>
      </c>
      <c r="K27" s="12" t="str">
        <f>IF(AE$4="","",VLOOKUP(AE$4,災害リスト!$A$1:$IW$65532,13,0))</f>
        <v/>
      </c>
      <c r="L27" s="12" t="str">
        <f>IF(AE$4="","",VLOOKUP(AE$4,災害リスト!$A$1:$IW$65532,14,0))</f>
        <v/>
      </c>
      <c r="M27" s="18" t="str">
        <f>IF(AE$4="","",VLOOKUP(AE$4,災害リスト!$A$1:$IW$65532,15,0))</f>
        <v/>
      </c>
    </row>
    <row r="28" spans="1:13" ht="36" customHeight="1" x14ac:dyDescent="0.15">
      <c r="A28" s="246"/>
      <c r="B28" s="232" t="s">
        <v>30</v>
      </c>
      <c r="C28" s="233"/>
      <c r="D28" s="233"/>
      <c r="E28" s="233"/>
      <c r="F28" s="233"/>
      <c r="G28" s="233"/>
      <c r="H28" s="233"/>
      <c r="I28" s="233"/>
      <c r="J28" s="233"/>
      <c r="K28" s="233"/>
      <c r="L28" s="234"/>
      <c r="M28" s="19">
        <f>IF(P4="","",ROUNDUP(SUM(M12:M18),-2))</f>
        <v>46000</v>
      </c>
    </row>
  </sheetData>
  <protectedRanges>
    <protectedRange sqref="P4:V4" name="範囲1"/>
  </protectedRanges>
  <mergeCells count="39">
    <mergeCell ref="A11:A28"/>
    <mergeCell ref="AD2:AD3"/>
    <mergeCell ref="AE2:AE3"/>
    <mergeCell ref="D3:E4"/>
    <mergeCell ref="A6:A10"/>
    <mergeCell ref="B6:B9"/>
    <mergeCell ref="C6:C9"/>
    <mergeCell ref="D7:D9"/>
    <mergeCell ref="E7:E9"/>
    <mergeCell ref="F7:F9"/>
    <mergeCell ref="G7:G9"/>
    <mergeCell ref="H7:H9"/>
    <mergeCell ref="I7:I9"/>
    <mergeCell ref="J7:J9"/>
    <mergeCell ref="K7:K9"/>
    <mergeCell ref="L7:L9"/>
    <mergeCell ref="AC2:AC3"/>
    <mergeCell ref="T2:T3"/>
    <mergeCell ref="U2:U3"/>
    <mergeCell ref="V2:V3"/>
    <mergeCell ref="W2:W3"/>
    <mergeCell ref="X2:X3"/>
    <mergeCell ref="Y2:Y3"/>
    <mergeCell ref="Z2:Z3"/>
    <mergeCell ref="AA2:AA3"/>
    <mergeCell ref="AB2:AB3"/>
    <mergeCell ref="B28:L28"/>
    <mergeCell ref="P2:P3"/>
    <mergeCell ref="Q2:Q3"/>
    <mergeCell ref="R2:R3"/>
    <mergeCell ref="S2:S3"/>
    <mergeCell ref="B11:B12"/>
    <mergeCell ref="H4:I4"/>
    <mergeCell ref="J4:M4"/>
    <mergeCell ref="H5:I5"/>
    <mergeCell ref="J5:M5"/>
    <mergeCell ref="D6:H6"/>
    <mergeCell ref="I6:M6"/>
    <mergeCell ref="M7:M9"/>
  </mergeCells>
  <phoneticPr fontId="2"/>
  <pageMargins left="0.63629921259842526" right="0.35629921259842523" top="0.40944881889763768" bottom="0.40944881889763768" header="0.51200000000000001" footer="0.5120000000000000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ボタン 1">
              <controlPr defaultSize="0" print="0" autoFill="0" autoPict="0">
                <anchor moveWithCells="1" sizeWithCells="1">
                  <from>
                    <xdr:col>14</xdr:col>
                    <xdr:colOff>647700</xdr:colOff>
                    <xdr:row>7</xdr:row>
                    <xdr:rowOff>161925</xdr:rowOff>
                  </from>
                  <to>
                    <xdr:col>16</xdr:col>
                    <xdr:colOff>47625</xdr:colOff>
                    <xdr:row>10</xdr:row>
                    <xdr:rowOff>95250</xdr:rowOff>
                  </to>
                </anchor>
              </controlPr>
            </control>
          </mc:Choice>
        </mc:AlternateContent>
        <mc:AlternateContent xmlns:mc="http://schemas.openxmlformats.org/markup-compatibility/2006">
          <mc:Choice Requires="x14">
            <control shapeId="2050" r:id="rId5" name="ボタン 2">
              <controlPr defaultSize="0" print="0" autoFill="0" autoPict="0">
                <anchor moveWithCells="1" sizeWithCells="1">
                  <from>
                    <xdr:col>16</xdr:col>
                    <xdr:colOff>142875</xdr:colOff>
                    <xdr:row>4</xdr:row>
                    <xdr:rowOff>114300</xdr:rowOff>
                  </from>
                  <to>
                    <xdr:col>18</xdr:col>
                    <xdr:colOff>114300</xdr:colOff>
                    <xdr:row>9</xdr:row>
                    <xdr:rowOff>19050</xdr:rowOff>
                  </to>
                </anchor>
              </controlPr>
            </control>
          </mc:Choice>
        </mc:AlternateContent>
        <mc:AlternateContent xmlns:mc="http://schemas.openxmlformats.org/markup-compatibility/2006">
          <mc:Choice Requires="x14">
            <control shapeId="2051" r:id="rId6" name="ボタン 3">
              <controlPr defaultSize="0" print="0" autoFill="0" autoPict="0">
                <anchor moveWithCells="1" sizeWithCells="1">
                  <from>
                    <xdr:col>15</xdr:col>
                    <xdr:colOff>9525</xdr:colOff>
                    <xdr:row>4</xdr:row>
                    <xdr:rowOff>180975</xdr:rowOff>
                  </from>
                  <to>
                    <xdr:col>16</xdr:col>
                    <xdr:colOff>19050</xdr:colOff>
                    <xdr:row>6</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view="pageBreakPreview" zoomScaleSheetLayoutView="100" workbookViewId="0">
      <selection activeCell="B22" sqref="B22"/>
    </sheetView>
  </sheetViews>
  <sheetFormatPr defaultRowHeight="13.5" x14ac:dyDescent="0.15"/>
  <cols>
    <col min="1" max="1" width="5.5" style="2" customWidth="1"/>
    <col min="2" max="2" width="11.625" style="2" customWidth="1"/>
    <col min="3" max="3" width="10.5" style="2" customWidth="1"/>
    <col min="4" max="5" width="10.625" style="2" customWidth="1"/>
    <col min="6" max="6" width="8" style="2" customWidth="1"/>
    <col min="7" max="8" width="10.625" style="2" customWidth="1"/>
    <col min="9" max="256" width="9" style="2" customWidth="1"/>
    <col min="257" max="257" width="4.625" style="2" customWidth="1"/>
    <col min="258" max="258" width="11.625" style="2" customWidth="1"/>
    <col min="259" max="259" width="10.5" style="2" customWidth="1"/>
    <col min="260" max="261" width="10.625" style="2" customWidth="1"/>
    <col min="262" max="262" width="8" style="2" customWidth="1"/>
    <col min="263" max="264" width="10.625" style="2" customWidth="1"/>
    <col min="265" max="512" width="9" style="2" customWidth="1"/>
    <col min="513" max="513" width="4.625" style="2" customWidth="1"/>
    <col min="514" max="514" width="11.625" style="2" customWidth="1"/>
    <col min="515" max="515" width="10.5" style="2" customWidth="1"/>
    <col min="516" max="517" width="10.625" style="2" customWidth="1"/>
    <col min="518" max="518" width="8" style="2" customWidth="1"/>
    <col min="519" max="520" width="10.625" style="2" customWidth="1"/>
    <col min="521" max="768" width="9" style="2" customWidth="1"/>
    <col min="769" max="769" width="4.625" style="2" customWidth="1"/>
    <col min="770" max="770" width="11.625" style="2" customWidth="1"/>
    <col min="771" max="771" width="10.5" style="2" customWidth="1"/>
    <col min="772" max="773" width="10.625" style="2" customWidth="1"/>
    <col min="774" max="774" width="8" style="2" customWidth="1"/>
    <col min="775" max="776" width="10.625" style="2" customWidth="1"/>
    <col min="777" max="1024" width="9" style="2" customWidth="1"/>
    <col min="1025" max="1025" width="4.625" style="2" customWidth="1"/>
    <col min="1026" max="1026" width="11.625" style="2" customWidth="1"/>
    <col min="1027" max="1027" width="10.5" style="2" customWidth="1"/>
    <col min="1028" max="1029" width="10.625" style="2" customWidth="1"/>
    <col min="1030" max="1030" width="8" style="2" customWidth="1"/>
    <col min="1031" max="1032" width="10.625" style="2" customWidth="1"/>
    <col min="1033" max="1280" width="9" style="2" customWidth="1"/>
    <col min="1281" max="1281" width="4.625" style="2" customWidth="1"/>
    <col min="1282" max="1282" width="11.625" style="2" customWidth="1"/>
    <col min="1283" max="1283" width="10.5" style="2" customWidth="1"/>
    <col min="1284" max="1285" width="10.625" style="2" customWidth="1"/>
    <col min="1286" max="1286" width="8" style="2" customWidth="1"/>
    <col min="1287" max="1288" width="10.625" style="2" customWidth="1"/>
    <col min="1289" max="1536" width="9" style="2" customWidth="1"/>
    <col min="1537" max="1537" width="4.625" style="2" customWidth="1"/>
    <col min="1538" max="1538" width="11.625" style="2" customWidth="1"/>
    <col min="1539" max="1539" width="10.5" style="2" customWidth="1"/>
    <col min="1540" max="1541" width="10.625" style="2" customWidth="1"/>
    <col min="1542" max="1542" width="8" style="2" customWidth="1"/>
    <col min="1543" max="1544" width="10.625" style="2" customWidth="1"/>
    <col min="1545" max="1792" width="9" style="2" customWidth="1"/>
    <col min="1793" max="1793" width="4.625" style="2" customWidth="1"/>
    <col min="1794" max="1794" width="11.625" style="2" customWidth="1"/>
    <col min="1795" max="1795" width="10.5" style="2" customWidth="1"/>
    <col min="1796" max="1797" width="10.625" style="2" customWidth="1"/>
    <col min="1798" max="1798" width="8" style="2" customWidth="1"/>
    <col min="1799" max="1800" width="10.625" style="2" customWidth="1"/>
    <col min="1801" max="2048" width="9" style="2" customWidth="1"/>
    <col min="2049" max="2049" width="4.625" style="2" customWidth="1"/>
    <col min="2050" max="2050" width="11.625" style="2" customWidth="1"/>
    <col min="2051" max="2051" width="10.5" style="2" customWidth="1"/>
    <col min="2052" max="2053" width="10.625" style="2" customWidth="1"/>
    <col min="2054" max="2054" width="8" style="2" customWidth="1"/>
    <col min="2055" max="2056" width="10.625" style="2" customWidth="1"/>
    <col min="2057" max="2304" width="9" style="2" customWidth="1"/>
    <col min="2305" max="2305" width="4.625" style="2" customWidth="1"/>
    <col min="2306" max="2306" width="11.625" style="2" customWidth="1"/>
    <col min="2307" max="2307" width="10.5" style="2" customWidth="1"/>
    <col min="2308" max="2309" width="10.625" style="2" customWidth="1"/>
    <col min="2310" max="2310" width="8" style="2" customWidth="1"/>
    <col min="2311" max="2312" width="10.625" style="2" customWidth="1"/>
    <col min="2313" max="2560" width="9" style="2" customWidth="1"/>
    <col min="2561" max="2561" width="4.625" style="2" customWidth="1"/>
    <col min="2562" max="2562" width="11.625" style="2" customWidth="1"/>
    <col min="2563" max="2563" width="10.5" style="2" customWidth="1"/>
    <col min="2564" max="2565" width="10.625" style="2" customWidth="1"/>
    <col min="2566" max="2566" width="8" style="2" customWidth="1"/>
    <col min="2567" max="2568" width="10.625" style="2" customWidth="1"/>
    <col min="2569" max="2816" width="9" style="2" customWidth="1"/>
    <col min="2817" max="2817" width="4.625" style="2" customWidth="1"/>
    <col min="2818" max="2818" width="11.625" style="2" customWidth="1"/>
    <col min="2819" max="2819" width="10.5" style="2" customWidth="1"/>
    <col min="2820" max="2821" width="10.625" style="2" customWidth="1"/>
    <col min="2822" max="2822" width="8" style="2" customWidth="1"/>
    <col min="2823" max="2824" width="10.625" style="2" customWidth="1"/>
    <col min="2825" max="3072" width="9" style="2" customWidth="1"/>
    <col min="3073" max="3073" width="4.625" style="2" customWidth="1"/>
    <col min="3074" max="3074" width="11.625" style="2" customWidth="1"/>
    <col min="3075" max="3075" width="10.5" style="2" customWidth="1"/>
    <col min="3076" max="3077" width="10.625" style="2" customWidth="1"/>
    <col min="3078" max="3078" width="8" style="2" customWidth="1"/>
    <col min="3079" max="3080" width="10.625" style="2" customWidth="1"/>
    <col min="3081" max="3328" width="9" style="2" customWidth="1"/>
    <col min="3329" max="3329" width="4.625" style="2" customWidth="1"/>
    <col min="3330" max="3330" width="11.625" style="2" customWidth="1"/>
    <col min="3331" max="3331" width="10.5" style="2" customWidth="1"/>
    <col min="3332" max="3333" width="10.625" style="2" customWidth="1"/>
    <col min="3334" max="3334" width="8" style="2" customWidth="1"/>
    <col min="3335" max="3336" width="10.625" style="2" customWidth="1"/>
    <col min="3337" max="3584" width="9" style="2" customWidth="1"/>
    <col min="3585" max="3585" width="4.625" style="2" customWidth="1"/>
    <col min="3586" max="3586" width="11.625" style="2" customWidth="1"/>
    <col min="3587" max="3587" width="10.5" style="2" customWidth="1"/>
    <col min="3588" max="3589" width="10.625" style="2" customWidth="1"/>
    <col min="3590" max="3590" width="8" style="2" customWidth="1"/>
    <col min="3591" max="3592" width="10.625" style="2" customWidth="1"/>
    <col min="3593" max="3840" width="9" style="2" customWidth="1"/>
    <col min="3841" max="3841" width="4.625" style="2" customWidth="1"/>
    <col min="3842" max="3842" width="11.625" style="2" customWidth="1"/>
    <col min="3843" max="3843" width="10.5" style="2" customWidth="1"/>
    <col min="3844" max="3845" width="10.625" style="2" customWidth="1"/>
    <col min="3846" max="3846" width="8" style="2" customWidth="1"/>
    <col min="3847" max="3848" width="10.625" style="2" customWidth="1"/>
    <col min="3849" max="4096" width="9" style="2" customWidth="1"/>
    <col min="4097" max="4097" width="4.625" style="2" customWidth="1"/>
    <col min="4098" max="4098" width="11.625" style="2" customWidth="1"/>
    <col min="4099" max="4099" width="10.5" style="2" customWidth="1"/>
    <col min="4100" max="4101" width="10.625" style="2" customWidth="1"/>
    <col min="4102" max="4102" width="8" style="2" customWidth="1"/>
    <col min="4103" max="4104" width="10.625" style="2" customWidth="1"/>
    <col min="4105" max="4352" width="9" style="2" customWidth="1"/>
    <col min="4353" max="4353" width="4.625" style="2" customWidth="1"/>
    <col min="4354" max="4354" width="11.625" style="2" customWidth="1"/>
    <col min="4355" max="4355" width="10.5" style="2" customWidth="1"/>
    <col min="4356" max="4357" width="10.625" style="2" customWidth="1"/>
    <col min="4358" max="4358" width="8" style="2" customWidth="1"/>
    <col min="4359" max="4360" width="10.625" style="2" customWidth="1"/>
    <col min="4361" max="4608" width="9" style="2" customWidth="1"/>
    <col min="4609" max="4609" width="4.625" style="2" customWidth="1"/>
    <col min="4610" max="4610" width="11.625" style="2" customWidth="1"/>
    <col min="4611" max="4611" width="10.5" style="2" customWidth="1"/>
    <col min="4612" max="4613" width="10.625" style="2" customWidth="1"/>
    <col min="4614" max="4614" width="8" style="2" customWidth="1"/>
    <col min="4615" max="4616" width="10.625" style="2" customWidth="1"/>
    <col min="4617" max="4864" width="9" style="2" customWidth="1"/>
    <col min="4865" max="4865" width="4.625" style="2" customWidth="1"/>
    <col min="4866" max="4866" width="11.625" style="2" customWidth="1"/>
    <col min="4867" max="4867" width="10.5" style="2" customWidth="1"/>
    <col min="4868" max="4869" width="10.625" style="2" customWidth="1"/>
    <col min="4870" max="4870" width="8" style="2" customWidth="1"/>
    <col min="4871" max="4872" width="10.625" style="2" customWidth="1"/>
    <col min="4873" max="5120" width="9" style="2" customWidth="1"/>
    <col min="5121" max="5121" width="4.625" style="2" customWidth="1"/>
    <col min="5122" max="5122" width="11.625" style="2" customWidth="1"/>
    <col min="5123" max="5123" width="10.5" style="2" customWidth="1"/>
    <col min="5124" max="5125" width="10.625" style="2" customWidth="1"/>
    <col min="5126" max="5126" width="8" style="2" customWidth="1"/>
    <col min="5127" max="5128" width="10.625" style="2" customWidth="1"/>
    <col min="5129" max="5376" width="9" style="2" customWidth="1"/>
    <col min="5377" max="5377" width="4.625" style="2" customWidth="1"/>
    <col min="5378" max="5378" width="11.625" style="2" customWidth="1"/>
    <col min="5379" max="5379" width="10.5" style="2" customWidth="1"/>
    <col min="5380" max="5381" width="10.625" style="2" customWidth="1"/>
    <col min="5382" max="5382" width="8" style="2" customWidth="1"/>
    <col min="5383" max="5384" width="10.625" style="2" customWidth="1"/>
    <col min="5385" max="5632" width="9" style="2" customWidth="1"/>
    <col min="5633" max="5633" width="4.625" style="2" customWidth="1"/>
    <col min="5634" max="5634" width="11.625" style="2" customWidth="1"/>
    <col min="5635" max="5635" width="10.5" style="2" customWidth="1"/>
    <col min="5636" max="5637" width="10.625" style="2" customWidth="1"/>
    <col min="5638" max="5638" width="8" style="2" customWidth="1"/>
    <col min="5639" max="5640" width="10.625" style="2" customWidth="1"/>
    <col min="5641" max="5888" width="9" style="2" customWidth="1"/>
    <col min="5889" max="5889" width="4.625" style="2" customWidth="1"/>
    <col min="5890" max="5890" width="11.625" style="2" customWidth="1"/>
    <col min="5891" max="5891" width="10.5" style="2" customWidth="1"/>
    <col min="5892" max="5893" width="10.625" style="2" customWidth="1"/>
    <col min="5894" max="5894" width="8" style="2" customWidth="1"/>
    <col min="5895" max="5896" width="10.625" style="2" customWidth="1"/>
    <col min="5897" max="6144" width="9" style="2" customWidth="1"/>
    <col min="6145" max="6145" width="4.625" style="2" customWidth="1"/>
    <col min="6146" max="6146" width="11.625" style="2" customWidth="1"/>
    <col min="6147" max="6147" width="10.5" style="2" customWidth="1"/>
    <col min="6148" max="6149" width="10.625" style="2" customWidth="1"/>
    <col min="6150" max="6150" width="8" style="2" customWidth="1"/>
    <col min="6151" max="6152" width="10.625" style="2" customWidth="1"/>
    <col min="6153" max="6400" width="9" style="2" customWidth="1"/>
    <col min="6401" max="6401" width="4.625" style="2" customWidth="1"/>
    <col min="6402" max="6402" width="11.625" style="2" customWidth="1"/>
    <col min="6403" max="6403" width="10.5" style="2" customWidth="1"/>
    <col min="6404" max="6405" width="10.625" style="2" customWidth="1"/>
    <col min="6406" max="6406" width="8" style="2" customWidth="1"/>
    <col min="6407" max="6408" width="10.625" style="2" customWidth="1"/>
    <col min="6409" max="6656" width="9" style="2" customWidth="1"/>
    <col min="6657" max="6657" width="4.625" style="2" customWidth="1"/>
    <col min="6658" max="6658" width="11.625" style="2" customWidth="1"/>
    <col min="6659" max="6659" width="10.5" style="2" customWidth="1"/>
    <col min="6660" max="6661" width="10.625" style="2" customWidth="1"/>
    <col min="6662" max="6662" width="8" style="2" customWidth="1"/>
    <col min="6663" max="6664" width="10.625" style="2" customWidth="1"/>
    <col min="6665" max="6912" width="9" style="2" customWidth="1"/>
    <col min="6913" max="6913" width="4.625" style="2" customWidth="1"/>
    <col min="6914" max="6914" width="11.625" style="2" customWidth="1"/>
    <col min="6915" max="6915" width="10.5" style="2" customWidth="1"/>
    <col min="6916" max="6917" width="10.625" style="2" customWidth="1"/>
    <col min="6918" max="6918" width="8" style="2" customWidth="1"/>
    <col min="6919" max="6920" width="10.625" style="2" customWidth="1"/>
    <col min="6921" max="7168" width="9" style="2" customWidth="1"/>
    <col min="7169" max="7169" width="4.625" style="2" customWidth="1"/>
    <col min="7170" max="7170" width="11.625" style="2" customWidth="1"/>
    <col min="7171" max="7171" width="10.5" style="2" customWidth="1"/>
    <col min="7172" max="7173" width="10.625" style="2" customWidth="1"/>
    <col min="7174" max="7174" width="8" style="2" customWidth="1"/>
    <col min="7175" max="7176" width="10.625" style="2" customWidth="1"/>
    <col min="7177" max="7424" width="9" style="2" customWidth="1"/>
    <col min="7425" max="7425" width="4.625" style="2" customWidth="1"/>
    <col min="7426" max="7426" width="11.625" style="2" customWidth="1"/>
    <col min="7427" max="7427" width="10.5" style="2" customWidth="1"/>
    <col min="7428" max="7429" width="10.625" style="2" customWidth="1"/>
    <col min="7430" max="7430" width="8" style="2" customWidth="1"/>
    <col min="7431" max="7432" width="10.625" style="2" customWidth="1"/>
    <col min="7433" max="7680" width="9" style="2" customWidth="1"/>
    <col min="7681" max="7681" width="4.625" style="2" customWidth="1"/>
    <col min="7682" max="7682" width="11.625" style="2" customWidth="1"/>
    <col min="7683" max="7683" width="10.5" style="2" customWidth="1"/>
    <col min="7684" max="7685" width="10.625" style="2" customWidth="1"/>
    <col min="7686" max="7686" width="8" style="2" customWidth="1"/>
    <col min="7687" max="7688" width="10.625" style="2" customWidth="1"/>
    <col min="7689" max="7936" width="9" style="2" customWidth="1"/>
    <col min="7937" max="7937" width="4.625" style="2" customWidth="1"/>
    <col min="7938" max="7938" width="11.625" style="2" customWidth="1"/>
    <col min="7939" max="7939" width="10.5" style="2" customWidth="1"/>
    <col min="7940" max="7941" width="10.625" style="2" customWidth="1"/>
    <col min="7942" max="7942" width="8" style="2" customWidth="1"/>
    <col min="7943" max="7944" width="10.625" style="2" customWidth="1"/>
    <col min="7945" max="8192" width="9" style="2" customWidth="1"/>
    <col min="8193" max="8193" width="4.625" style="2" customWidth="1"/>
    <col min="8194" max="8194" width="11.625" style="2" customWidth="1"/>
    <col min="8195" max="8195" width="10.5" style="2" customWidth="1"/>
    <col min="8196" max="8197" width="10.625" style="2" customWidth="1"/>
    <col min="8198" max="8198" width="8" style="2" customWidth="1"/>
    <col min="8199" max="8200" width="10.625" style="2" customWidth="1"/>
    <col min="8201" max="8448" width="9" style="2" customWidth="1"/>
    <col min="8449" max="8449" width="4.625" style="2" customWidth="1"/>
    <col min="8450" max="8450" width="11.625" style="2" customWidth="1"/>
    <col min="8451" max="8451" width="10.5" style="2" customWidth="1"/>
    <col min="8452" max="8453" width="10.625" style="2" customWidth="1"/>
    <col min="8454" max="8454" width="8" style="2" customWidth="1"/>
    <col min="8455" max="8456" width="10.625" style="2" customWidth="1"/>
    <col min="8457" max="8704" width="9" style="2" customWidth="1"/>
    <col min="8705" max="8705" width="4.625" style="2" customWidth="1"/>
    <col min="8706" max="8706" width="11.625" style="2" customWidth="1"/>
    <col min="8707" max="8707" width="10.5" style="2" customWidth="1"/>
    <col min="8708" max="8709" width="10.625" style="2" customWidth="1"/>
    <col min="8710" max="8710" width="8" style="2" customWidth="1"/>
    <col min="8711" max="8712" width="10.625" style="2" customWidth="1"/>
    <col min="8713" max="8960" width="9" style="2" customWidth="1"/>
    <col min="8961" max="8961" width="4.625" style="2" customWidth="1"/>
    <col min="8962" max="8962" width="11.625" style="2" customWidth="1"/>
    <col min="8963" max="8963" width="10.5" style="2" customWidth="1"/>
    <col min="8964" max="8965" width="10.625" style="2" customWidth="1"/>
    <col min="8966" max="8966" width="8" style="2" customWidth="1"/>
    <col min="8967" max="8968" width="10.625" style="2" customWidth="1"/>
    <col min="8969" max="9216" width="9" style="2" customWidth="1"/>
    <col min="9217" max="9217" width="4.625" style="2" customWidth="1"/>
    <col min="9218" max="9218" width="11.625" style="2" customWidth="1"/>
    <col min="9219" max="9219" width="10.5" style="2" customWidth="1"/>
    <col min="9220" max="9221" width="10.625" style="2" customWidth="1"/>
    <col min="9222" max="9222" width="8" style="2" customWidth="1"/>
    <col min="9223" max="9224" width="10.625" style="2" customWidth="1"/>
    <col min="9225" max="9472" width="9" style="2" customWidth="1"/>
    <col min="9473" max="9473" width="4.625" style="2" customWidth="1"/>
    <col min="9474" max="9474" width="11.625" style="2" customWidth="1"/>
    <col min="9475" max="9475" width="10.5" style="2" customWidth="1"/>
    <col min="9476" max="9477" width="10.625" style="2" customWidth="1"/>
    <col min="9478" max="9478" width="8" style="2" customWidth="1"/>
    <col min="9479" max="9480" width="10.625" style="2" customWidth="1"/>
    <col min="9481" max="9728" width="9" style="2" customWidth="1"/>
    <col min="9729" max="9729" width="4.625" style="2" customWidth="1"/>
    <col min="9730" max="9730" width="11.625" style="2" customWidth="1"/>
    <col min="9731" max="9731" width="10.5" style="2" customWidth="1"/>
    <col min="9732" max="9733" width="10.625" style="2" customWidth="1"/>
    <col min="9734" max="9734" width="8" style="2" customWidth="1"/>
    <col min="9735" max="9736" width="10.625" style="2" customWidth="1"/>
    <col min="9737" max="9984" width="9" style="2" customWidth="1"/>
    <col min="9985" max="9985" width="4.625" style="2" customWidth="1"/>
    <col min="9986" max="9986" width="11.625" style="2" customWidth="1"/>
    <col min="9987" max="9987" width="10.5" style="2" customWidth="1"/>
    <col min="9988" max="9989" width="10.625" style="2" customWidth="1"/>
    <col min="9990" max="9990" width="8" style="2" customWidth="1"/>
    <col min="9991" max="9992" width="10.625" style="2" customWidth="1"/>
    <col min="9993" max="10240" width="9" style="2" customWidth="1"/>
    <col min="10241" max="10241" width="4.625" style="2" customWidth="1"/>
    <col min="10242" max="10242" width="11.625" style="2" customWidth="1"/>
    <col min="10243" max="10243" width="10.5" style="2" customWidth="1"/>
    <col min="10244" max="10245" width="10.625" style="2" customWidth="1"/>
    <col min="10246" max="10246" width="8" style="2" customWidth="1"/>
    <col min="10247" max="10248" width="10.625" style="2" customWidth="1"/>
    <col min="10249" max="10496" width="9" style="2" customWidth="1"/>
    <col min="10497" max="10497" width="4.625" style="2" customWidth="1"/>
    <col min="10498" max="10498" width="11.625" style="2" customWidth="1"/>
    <col min="10499" max="10499" width="10.5" style="2" customWidth="1"/>
    <col min="10500" max="10501" width="10.625" style="2" customWidth="1"/>
    <col min="10502" max="10502" width="8" style="2" customWidth="1"/>
    <col min="10503" max="10504" width="10.625" style="2" customWidth="1"/>
    <col min="10505" max="10752" width="9" style="2" customWidth="1"/>
    <col min="10753" max="10753" width="4.625" style="2" customWidth="1"/>
    <col min="10754" max="10754" width="11.625" style="2" customWidth="1"/>
    <col min="10755" max="10755" width="10.5" style="2" customWidth="1"/>
    <col min="10756" max="10757" width="10.625" style="2" customWidth="1"/>
    <col min="10758" max="10758" width="8" style="2" customWidth="1"/>
    <col min="10759" max="10760" width="10.625" style="2" customWidth="1"/>
    <col min="10761" max="11008" width="9" style="2" customWidth="1"/>
    <col min="11009" max="11009" width="4.625" style="2" customWidth="1"/>
    <col min="11010" max="11010" width="11.625" style="2" customWidth="1"/>
    <col min="11011" max="11011" width="10.5" style="2" customWidth="1"/>
    <col min="11012" max="11013" width="10.625" style="2" customWidth="1"/>
    <col min="11014" max="11014" width="8" style="2" customWidth="1"/>
    <col min="11015" max="11016" width="10.625" style="2" customWidth="1"/>
    <col min="11017" max="11264" width="9" style="2" customWidth="1"/>
    <col min="11265" max="11265" width="4.625" style="2" customWidth="1"/>
    <col min="11266" max="11266" width="11.625" style="2" customWidth="1"/>
    <col min="11267" max="11267" width="10.5" style="2" customWidth="1"/>
    <col min="11268" max="11269" width="10.625" style="2" customWidth="1"/>
    <col min="11270" max="11270" width="8" style="2" customWidth="1"/>
    <col min="11271" max="11272" width="10.625" style="2" customWidth="1"/>
    <col min="11273" max="11520" width="9" style="2" customWidth="1"/>
    <col min="11521" max="11521" width="4.625" style="2" customWidth="1"/>
    <col min="11522" max="11522" width="11.625" style="2" customWidth="1"/>
    <col min="11523" max="11523" width="10.5" style="2" customWidth="1"/>
    <col min="11524" max="11525" width="10.625" style="2" customWidth="1"/>
    <col min="11526" max="11526" width="8" style="2" customWidth="1"/>
    <col min="11527" max="11528" width="10.625" style="2" customWidth="1"/>
    <col min="11529" max="11776" width="9" style="2" customWidth="1"/>
    <col min="11777" max="11777" width="4.625" style="2" customWidth="1"/>
    <col min="11778" max="11778" width="11.625" style="2" customWidth="1"/>
    <col min="11779" max="11779" width="10.5" style="2" customWidth="1"/>
    <col min="11780" max="11781" width="10.625" style="2" customWidth="1"/>
    <col min="11782" max="11782" width="8" style="2" customWidth="1"/>
    <col min="11783" max="11784" width="10.625" style="2" customWidth="1"/>
    <col min="11785" max="12032" width="9" style="2" customWidth="1"/>
    <col min="12033" max="12033" width="4.625" style="2" customWidth="1"/>
    <col min="12034" max="12034" width="11.625" style="2" customWidth="1"/>
    <col min="12035" max="12035" width="10.5" style="2" customWidth="1"/>
    <col min="12036" max="12037" width="10.625" style="2" customWidth="1"/>
    <col min="12038" max="12038" width="8" style="2" customWidth="1"/>
    <col min="12039" max="12040" width="10.625" style="2" customWidth="1"/>
    <col min="12041" max="12288" width="9" style="2" customWidth="1"/>
    <col min="12289" max="12289" width="4.625" style="2" customWidth="1"/>
    <col min="12290" max="12290" width="11.625" style="2" customWidth="1"/>
    <col min="12291" max="12291" width="10.5" style="2" customWidth="1"/>
    <col min="12292" max="12293" width="10.625" style="2" customWidth="1"/>
    <col min="12294" max="12294" width="8" style="2" customWidth="1"/>
    <col min="12295" max="12296" width="10.625" style="2" customWidth="1"/>
    <col min="12297" max="12544" width="9" style="2" customWidth="1"/>
    <col min="12545" max="12545" width="4.625" style="2" customWidth="1"/>
    <col min="12546" max="12546" width="11.625" style="2" customWidth="1"/>
    <col min="12547" max="12547" width="10.5" style="2" customWidth="1"/>
    <col min="12548" max="12549" width="10.625" style="2" customWidth="1"/>
    <col min="12550" max="12550" width="8" style="2" customWidth="1"/>
    <col min="12551" max="12552" width="10.625" style="2" customWidth="1"/>
    <col min="12553" max="12800" width="9" style="2" customWidth="1"/>
    <col min="12801" max="12801" width="4.625" style="2" customWidth="1"/>
    <col min="12802" max="12802" width="11.625" style="2" customWidth="1"/>
    <col min="12803" max="12803" width="10.5" style="2" customWidth="1"/>
    <col min="12804" max="12805" width="10.625" style="2" customWidth="1"/>
    <col min="12806" max="12806" width="8" style="2" customWidth="1"/>
    <col min="12807" max="12808" width="10.625" style="2" customWidth="1"/>
    <col min="12809" max="13056" width="9" style="2" customWidth="1"/>
    <col min="13057" max="13057" width="4.625" style="2" customWidth="1"/>
    <col min="13058" max="13058" width="11.625" style="2" customWidth="1"/>
    <col min="13059" max="13059" width="10.5" style="2" customWidth="1"/>
    <col min="13060" max="13061" width="10.625" style="2" customWidth="1"/>
    <col min="13062" max="13062" width="8" style="2" customWidth="1"/>
    <col min="13063" max="13064" width="10.625" style="2" customWidth="1"/>
    <col min="13065" max="13312" width="9" style="2" customWidth="1"/>
    <col min="13313" max="13313" width="4.625" style="2" customWidth="1"/>
    <col min="13314" max="13314" width="11.625" style="2" customWidth="1"/>
    <col min="13315" max="13315" width="10.5" style="2" customWidth="1"/>
    <col min="13316" max="13317" width="10.625" style="2" customWidth="1"/>
    <col min="13318" max="13318" width="8" style="2" customWidth="1"/>
    <col min="13319" max="13320" width="10.625" style="2" customWidth="1"/>
    <col min="13321" max="13568" width="9" style="2" customWidth="1"/>
    <col min="13569" max="13569" width="4.625" style="2" customWidth="1"/>
    <col min="13570" max="13570" width="11.625" style="2" customWidth="1"/>
    <col min="13571" max="13571" width="10.5" style="2" customWidth="1"/>
    <col min="13572" max="13573" width="10.625" style="2" customWidth="1"/>
    <col min="13574" max="13574" width="8" style="2" customWidth="1"/>
    <col min="13575" max="13576" width="10.625" style="2" customWidth="1"/>
    <col min="13577" max="13824" width="9" style="2" customWidth="1"/>
    <col min="13825" max="13825" width="4.625" style="2" customWidth="1"/>
    <col min="13826" max="13826" width="11.625" style="2" customWidth="1"/>
    <col min="13827" max="13827" width="10.5" style="2" customWidth="1"/>
    <col min="13828" max="13829" width="10.625" style="2" customWidth="1"/>
    <col min="13830" max="13830" width="8" style="2" customWidth="1"/>
    <col min="13831" max="13832" width="10.625" style="2" customWidth="1"/>
    <col min="13833" max="14080" width="9" style="2" customWidth="1"/>
    <col min="14081" max="14081" width="4.625" style="2" customWidth="1"/>
    <col min="14082" max="14082" width="11.625" style="2" customWidth="1"/>
    <col min="14083" max="14083" width="10.5" style="2" customWidth="1"/>
    <col min="14084" max="14085" width="10.625" style="2" customWidth="1"/>
    <col min="14086" max="14086" width="8" style="2" customWidth="1"/>
    <col min="14087" max="14088" width="10.625" style="2" customWidth="1"/>
    <col min="14089" max="14336" width="9" style="2" customWidth="1"/>
    <col min="14337" max="14337" width="4.625" style="2" customWidth="1"/>
    <col min="14338" max="14338" width="11.625" style="2" customWidth="1"/>
    <col min="14339" max="14339" width="10.5" style="2" customWidth="1"/>
    <col min="14340" max="14341" width="10.625" style="2" customWidth="1"/>
    <col min="14342" max="14342" width="8" style="2" customWidth="1"/>
    <col min="14343" max="14344" width="10.625" style="2" customWidth="1"/>
    <col min="14345" max="14592" width="9" style="2" customWidth="1"/>
    <col min="14593" max="14593" width="4.625" style="2" customWidth="1"/>
    <col min="14594" max="14594" width="11.625" style="2" customWidth="1"/>
    <col min="14595" max="14595" width="10.5" style="2" customWidth="1"/>
    <col min="14596" max="14597" width="10.625" style="2" customWidth="1"/>
    <col min="14598" max="14598" width="8" style="2" customWidth="1"/>
    <col min="14599" max="14600" width="10.625" style="2" customWidth="1"/>
    <col min="14601" max="14848" width="9" style="2" customWidth="1"/>
    <col min="14849" max="14849" width="4.625" style="2" customWidth="1"/>
    <col min="14850" max="14850" width="11.625" style="2" customWidth="1"/>
    <col min="14851" max="14851" width="10.5" style="2" customWidth="1"/>
    <col min="14852" max="14853" width="10.625" style="2" customWidth="1"/>
    <col min="14854" max="14854" width="8" style="2" customWidth="1"/>
    <col min="14855" max="14856" width="10.625" style="2" customWidth="1"/>
    <col min="14857" max="15104" width="9" style="2" customWidth="1"/>
    <col min="15105" max="15105" width="4.625" style="2" customWidth="1"/>
    <col min="15106" max="15106" width="11.625" style="2" customWidth="1"/>
    <col min="15107" max="15107" width="10.5" style="2" customWidth="1"/>
    <col min="15108" max="15109" width="10.625" style="2" customWidth="1"/>
    <col min="15110" max="15110" width="8" style="2" customWidth="1"/>
    <col min="15111" max="15112" width="10.625" style="2" customWidth="1"/>
    <col min="15113" max="15360" width="9" style="2" customWidth="1"/>
    <col min="15361" max="15361" width="4.625" style="2" customWidth="1"/>
    <col min="15362" max="15362" width="11.625" style="2" customWidth="1"/>
    <col min="15363" max="15363" width="10.5" style="2" customWidth="1"/>
    <col min="15364" max="15365" width="10.625" style="2" customWidth="1"/>
    <col min="15366" max="15366" width="8" style="2" customWidth="1"/>
    <col min="15367" max="15368" width="10.625" style="2" customWidth="1"/>
    <col min="15369" max="15616" width="9" style="2" customWidth="1"/>
    <col min="15617" max="15617" width="4.625" style="2" customWidth="1"/>
    <col min="15618" max="15618" width="11.625" style="2" customWidth="1"/>
    <col min="15619" max="15619" width="10.5" style="2" customWidth="1"/>
    <col min="15620" max="15621" width="10.625" style="2" customWidth="1"/>
    <col min="15622" max="15622" width="8" style="2" customWidth="1"/>
    <col min="15623" max="15624" width="10.625" style="2" customWidth="1"/>
    <col min="15625" max="15872" width="9" style="2" customWidth="1"/>
    <col min="15873" max="15873" width="4.625" style="2" customWidth="1"/>
    <col min="15874" max="15874" width="11.625" style="2" customWidth="1"/>
    <col min="15875" max="15875" width="10.5" style="2" customWidth="1"/>
    <col min="15876" max="15877" width="10.625" style="2" customWidth="1"/>
    <col min="15878" max="15878" width="8" style="2" customWidth="1"/>
    <col min="15879" max="15880" width="10.625" style="2" customWidth="1"/>
    <col min="15881" max="16128" width="9" style="2" customWidth="1"/>
    <col min="16129" max="16129" width="4.625" style="2" customWidth="1"/>
    <col min="16130" max="16130" width="11.625" style="2" customWidth="1"/>
    <col min="16131" max="16131" width="10.5" style="2" customWidth="1"/>
    <col min="16132" max="16133" width="10.625" style="2" customWidth="1"/>
    <col min="16134" max="16134" width="8" style="2" customWidth="1"/>
    <col min="16135" max="16136" width="10.625" style="2" customWidth="1"/>
    <col min="16137" max="16384" width="9" style="2" customWidth="1"/>
  </cols>
  <sheetData>
    <row r="1" spans="1:8" x14ac:dyDescent="0.15">
      <c r="A1" s="2" t="s">
        <v>42</v>
      </c>
    </row>
    <row r="3" spans="1:8" ht="33" customHeight="1" x14ac:dyDescent="0.15">
      <c r="A3" s="256" t="s">
        <v>20</v>
      </c>
      <c r="B3" s="257"/>
      <c r="C3" s="257"/>
      <c r="D3" s="257"/>
      <c r="E3" s="257"/>
      <c r="F3" s="257"/>
      <c r="G3" s="257"/>
      <c r="H3" s="258"/>
    </row>
    <row r="4" spans="1:8" ht="23.25" customHeight="1" x14ac:dyDescent="0.15">
      <c r="A4" s="22"/>
      <c r="B4" s="29"/>
      <c r="C4" s="29"/>
      <c r="D4" s="29"/>
      <c r="E4" s="29"/>
      <c r="F4" s="29"/>
      <c r="G4" s="259" t="s">
        <v>83</v>
      </c>
      <c r="H4" s="260"/>
    </row>
    <row r="5" spans="1:8" ht="23.25" customHeight="1" x14ac:dyDescent="0.15">
      <c r="A5" s="23"/>
      <c r="B5" s="30"/>
      <c r="C5" s="30"/>
      <c r="D5" s="30"/>
      <c r="E5" s="30"/>
      <c r="F5" s="30"/>
      <c r="G5" s="261">
        <v>43524</v>
      </c>
      <c r="H5" s="262"/>
    </row>
    <row r="6" spans="1:8" ht="33" customHeight="1" x14ac:dyDescent="0.15">
      <c r="A6" s="24"/>
      <c r="B6" s="31" t="s">
        <v>43</v>
      </c>
      <c r="C6" s="32"/>
      <c r="D6" s="32"/>
      <c r="E6" s="32"/>
      <c r="F6" s="32"/>
      <c r="G6" s="32"/>
      <c r="H6" s="40"/>
    </row>
    <row r="7" spans="1:8" ht="33" customHeight="1" x14ac:dyDescent="0.15">
      <c r="A7" s="263" t="str">
        <f>IF(第５号明細書!J4="","",第５号明細書!J4)</f>
        <v>福岡県福岡市中央区渡辺通２丁目１番82号</v>
      </c>
      <c r="B7" s="264"/>
      <c r="C7" s="264"/>
      <c r="D7" s="264"/>
      <c r="E7" s="265"/>
      <c r="F7" s="265"/>
      <c r="G7" s="265"/>
      <c r="H7" s="266"/>
    </row>
    <row r="8" spans="1:8" ht="33" customHeight="1" x14ac:dyDescent="0.15">
      <c r="A8" s="284" t="str">
        <f>IF(第５号明細書!J5="","",第５号明細書!J5)</f>
        <v>九州電力　株式会社</v>
      </c>
      <c r="B8" s="285"/>
      <c r="C8" s="285"/>
      <c r="D8" s="285"/>
      <c r="E8" s="33" t="s">
        <v>72</v>
      </c>
      <c r="F8" s="265"/>
      <c r="G8" s="265"/>
      <c r="H8" s="266"/>
    </row>
    <row r="9" spans="1:8" ht="33" customHeight="1" x14ac:dyDescent="0.15">
      <c r="A9" s="286"/>
      <c r="B9" s="265"/>
      <c r="C9" s="265"/>
      <c r="D9" s="265"/>
      <c r="E9" s="287" t="s">
        <v>63</v>
      </c>
      <c r="F9" s="287"/>
      <c r="G9" s="287"/>
      <c r="H9" s="288"/>
    </row>
    <row r="10" spans="1:8" ht="33" customHeight="1" x14ac:dyDescent="0.15">
      <c r="A10" s="289" t="s">
        <v>73</v>
      </c>
      <c r="B10" s="287"/>
      <c r="C10" s="287"/>
      <c r="D10" s="287"/>
      <c r="E10" s="287"/>
      <c r="F10" s="287"/>
      <c r="G10" s="287"/>
      <c r="H10" s="288"/>
    </row>
    <row r="11" spans="1:8" ht="33" customHeight="1" x14ac:dyDescent="0.15">
      <c r="A11" s="267" t="s">
        <v>74</v>
      </c>
      <c r="B11" s="268"/>
      <c r="C11" s="268"/>
      <c r="D11" s="268"/>
      <c r="E11" s="268"/>
      <c r="F11" s="268"/>
      <c r="G11" s="268"/>
      <c r="H11" s="269"/>
    </row>
    <row r="12" spans="1:8" ht="33" customHeight="1" x14ac:dyDescent="0.15">
      <c r="A12" s="270" t="s">
        <v>44</v>
      </c>
      <c r="B12" s="271"/>
      <c r="C12" s="271"/>
      <c r="D12" s="271"/>
      <c r="E12" s="271"/>
      <c r="F12" s="271"/>
      <c r="G12" s="271"/>
      <c r="H12" s="272"/>
    </row>
    <row r="13" spans="1:8" ht="37.5" customHeight="1" x14ac:dyDescent="0.15">
      <c r="A13" s="25" t="s">
        <v>4</v>
      </c>
      <c r="B13" s="25" t="s">
        <v>45</v>
      </c>
      <c r="C13" s="25" t="s">
        <v>46</v>
      </c>
      <c r="D13" s="25" t="s">
        <v>19</v>
      </c>
      <c r="E13" s="25" t="s">
        <v>47</v>
      </c>
      <c r="F13" s="37" t="s">
        <v>8</v>
      </c>
      <c r="G13" s="39" t="s">
        <v>48</v>
      </c>
      <c r="H13" s="39" t="s">
        <v>14</v>
      </c>
    </row>
    <row r="14" spans="1:8" ht="33" customHeight="1" x14ac:dyDescent="0.15">
      <c r="A14" s="25">
        <v>30</v>
      </c>
      <c r="B14" s="25" t="s">
        <v>69</v>
      </c>
      <c r="C14" s="25" t="s">
        <v>71</v>
      </c>
      <c r="D14" s="34">
        <v>42428</v>
      </c>
      <c r="E14" s="35">
        <v>80997000</v>
      </c>
      <c r="F14" s="38" t="s">
        <v>70</v>
      </c>
      <c r="G14" s="36">
        <v>46000</v>
      </c>
      <c r="H14" s="36">
        <v>46000</v>
      </c>
    </row>
    <row r="15" spans="1:8" ht="33" customHeight="1" x14ac:dyDescent="0.15">
      <c r="A15" s="25"/>
      <c r="B15" s="25"/>
      <c r="C15" s="25"/>
      <c r="D15" s="34"/>
      <c r="E15" s="35"/>
      <c r="F15" s="38"/>
      <c r="G15" s="36"/>
      <c r="H15" s="36"/>
    </row>
    <row r="16" spans="1:8" ht="33" customHeight="1" x14ac:dyDescent="0.15">
      <c r="A16" s="25"/>
      <c r="B16" s="25"/>
      <c r="C16" s="25"/>
      <c r="D16" s="34"/>
      <c r="E16" s="35"/>
      <c r="F16" s="38"/>
      <c r="G16" s="36"/>
      <c r="H16" s="36"/>
    </row>
    <row r="17" spans="1:8" ht="33" customHeight="1" x14ac:dyDescent="0.15">
      <c r="A17" s="25"/>
      <c r="B17" s="25"/>
      <c r="C17" s="25"/>
      <c r="D17" s="34"/>
      <c r="E17" s="36"/>
      <c r="F17" s="38"/>
      <c r="G17" s="36"/>
      <c r="H17" s="36"/>
    </row>
    <row r="18" spans="1:8" ht="33" customHeight="1" x14ac:dyDescent="0.15">
      <c r="A18" s="25"/>
      <c r="B18" s="25"/>
      <c r="C18" s="25"/>
      <c r="D18" s="25"/>
      <c r="E18" s="36"/>
      <c r="F18" s="38"/>
      <c r="G18" s="36"/>
      <c r="H18" s="36" t="str">
        <f>IF(E18="","",IF(F18="10/10",E18,IF(F18="8/10",E18*0.8,IF(F18="6/10",E18*0.6,IF(F18="4/10",E18*0.4,IF(F18="2/10",E18*0.2,0))))))</f>
        <v/>
      </c>
    </row>
    <row r="19" spans="1:8" ht="30.6" customHeight="1" x14ac:dyDescent="0.15">
      <c r="A19" s="26" t="s">
        <v>49</v>
      </c>
      <c r="B19" s="273" t="s">
        <v>87</v>
      </c>
      <c r="C19" s="274"/>
      <c r="D19" s="274"/>
      <c r="E19" s="274"/>
      <c r="F19" s="274"/>
      <c r="G19" s="274"/>
      <c r="H19" s="275"/>
    </row>
    <row r="20" spans="1:8" ht="30.6" customHeight="1" x14ac:dyDescent="0.15">
      <c r="A20" s="27"/>
      <c r="B20" s="276"/>
      <c r="C20" s="277"/>
      <c r="D20" s="277"/>
      <c r="E20" s="277"/>
      <c r="F20" s="277"/>
      <c r="G20" s="277"/>
      <c r="H20" s="278"/>
    </row>
    <row r="21" spans="1:8" ht="30.6" customHeight="1" x14ac:dyDescent="0.15">
      <c r="A21" s="28" t="s">
        <v>29</v>
      </c>
      <c r="B21" s="279"/>
      <c r="C21" s="280"/>
      <c r="D21" s="280"/>
      <c r="E21" s="280"/>
      <c r="F21" s="280"/>
      <c r="G21" s="280"/>
      <c r="H21" s="281"/>
    </row>
    <row r="22" spans="1:8" ht="8.4499999999999993" customHeight="1" x14ac:dyDescent="0.15"/>
    <row r="23" spans="1:8" s="21" customFormat="1" ht="18" customHeight="1" x14ac:dyDescent="0.15">
      <c r="A23" s="66" t="s">
        <v>68</v>
      </c>
      <c r="B23" s="282" t="s">
        <v>84</v>
      </c>
      <c r="C23" s="283"/>
      <c r="D23" s="283"/>
      <c r="E23" s="283"/>
      <c r="F23" s="283"/>
      <c r="G23" s="283"/>
      <c r="H23" s="283"/>
    </row>
    <row r="24" spans="1:8" s="21" customFormat="1" ht="18" customHeight="1" x14ac:dyDescent="0.15">
      <c r="B24" s="283"/>
      <c r="C24" s="283"/>
      <c r="D24" s="283"/>
      <c r="E24" s="283"/>
      <c r="F24" s="283"/>
      <c r="G24" s="283"/>
      <c r="H24" s="283"/>
    </row>
    <row r="25" spans="1:8" s="21" customFormat="1" ht="18" customHeight="1" x14ac:dyDescent="0.15">
      <c r="B25" s="283"/>
      <c r="C25" s="283"/>
      <c r="D25" s="283"/>
      <c r="E25" s="283"/>
      <c r="F25" s="283"/>
      <c r="G25" s="283"/>
      <c r="H25" s="283"/>
    </row>
    <row r="26" spans="1:8" s="21" customFormat="1" ht="18" customHeight="1" x14ac:dyDescent="0.15">
      <c r="B26" s="283"/>
      <c r="C26" s="283"/>
      <c r="D26" s="283"/>
      <c r="E26" s="283"/>
      <c r="F26" s="283"/>
      <c r="G26" s="283"/>
      <c r="H26" s="283"/>
    </row>
    <row r="27" spans="1:8" s="21" customFormat="1" ht="18" customHeight="1" x14ac:dyDescent="0.15">
      <c r="B27" s="283"/>
      <c r="C27" s="283"/>
      <c r="D27" s="283"/>
      <c r="E27" s="283"/>
      <c r="F27" s="283"/>
      <c r="G27" s="283"/>
      <c r="H27" s="283"/>
    </row>
    <row r="28" spans="1:8" s="21" customFormat="1" ht="18" customHeight="1" x14ac:dyDescent="0.15">
      <c r="B28" s="283"/>
      <c r="C28" s="283"/>
      <c r="D28" s="283"/>
      <c r="E28" s="283"/>
      <c r="F28" s="283"/>
      <c r="G28" s="283"/>
      <c r="H28" s="283"/>
    </row>
    <row r="29" spans="1:8" s="21" customFormat="1" ht="18" customHeight="1" x14ac:dyDescent="0.15">
      <c r="B29" s="283"/>
      <c r="C29" s="283"/>
      <c r="D29" s="283"/>
      <c r="E29" s="283"/>
      <c r="F29" s="283"/>
      <c r="G29" s="283"/>
      <c r="H29" s="283"/>
    </row>
    <row r="30" spans="1:8" s="21" customFormat="1" ht="18" customHeight="1" x14ac:dyDescent="0.15">
      <c r="B30" s="283"/>
      <c r="C30" s="283"/>
      <c r="D30" s="283"/>
      <c r="E30" s="283"/>
      <c r="F30" s="283"/>
      <c r="G30" s="283"/>
      <c r="H30" s="283"/>
    </row>
  </sheetData>
  <mergeCells count="14">
    <mergeCell ref="A11:H11"/>
    <mergeCell ref="A12:H12"/>
    <mergeCell ref="B19:H21"/>
    <mergeCell ref="B23:H30"/>
    <mergeCell ref="A8:D8"/>
    <mergeCell ref="F8:H8"/>
    <mergeCell ref="A9:D9"/>
    <mergeCell ref="E9:H9"/>
    <mergeCell ref="A10:H10"/>
    <mergeCell ref="A3:H3"/>
    <mergeCell ref="G4:H4"/>
    <mergeCell ref="G5:H5"/>
    <mergeCell ref="A7:D7"/>
    <mergeCell ref="E7:H7"/>
  </mergeCells>
  <phoneticPr fontId="2"/>
  <printOptions horizontalCentered="1" verticalCentered="1"/>
  <pageMargins left="0.94488188976377951" right="0.98425196850393681" top="0.98425196850393681" bottom="0.74803149606299213" header="0.51181102362204722" footer="0.51181102362204722"/>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ボタン 1">
              <controlPr defaultSize="0" print="0" autoFill="0" autoPict="0">
                <anchor moveWithCells="1" sizeWithCells="1">
                  <from>
                    <xdr:col>9</xdr:col>
                    <xdr:colOff>28575</xdr:colOff>
                    <xdr:row>2</xdr:row>
                    <xdr:rowOff>19050</xdr:rowOff>
                  </from>
                  <to>
                    <xdr:col>10</xdr:col>
                    <xdr:colOff>647700</xdr:colOff>
                    <xdr:row>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pane ySplit="1" topLeftCell="A2" activePane="bottomLeft" state="frozen"/>
      <selection pane="bottomLeft" activeCell="G4" sqref="G4"/>
    </sheetView>
  </sheetViews>
  <sheetFormatPr defaultRowHeight="18" customHeight="1" x14ac:dyDescent="0.15"/>
  <cols>
    <col min="1" max="1" width="5.25" style="41" bestFit="1" customWidth="1"/>
    <col min="2" max="2" width="28.125" style="42" customWidth="1"/>
    <col min="3" max="3" width="37.125" style="43" customWidth="1"/>
    <col min="4" max="4" width="45" style="42" customWidth="1"/>
    <col min="5" max="5" width="7.5" style="44" customWidth="1"/>
    <col min="6" max="6" width="13" style="45" customWidth="1"/>
    <col min="7" max="7" width="9" style="46" customWidth="1"/>
    <col min="8" max="8" width="12.875" style="45" bestFit="1" customWidth="1"/>
    <col min="9" max="9" width="12.25" style="45" bestFit="1" customWidth="1"/>
    <col min="10" max="10" width="9" style="41" customWidth="1"/>
    <col min="11" max="11" width="17.25" style="45" customWidth="1"/>
    <col min="12" max="12" width="6.5" style="47" customWidth="1"/>
    <col min="13" max="13" width="9" style="45" customWidth="1"/>
    <col min="14" max="14" width="17.25" style="45" customWidth="1"/>
    <col min="15" max="15" width="13.5" style="45" bestFit="1" customWidth="1"/>
    <col min="16" max="16" width="16.125" style="45" customWidth="1"/>
    <col min="17" max="17" width="20.5" style="41" customWidth="1"/>
    <col min="18" max="18" width="12.5" style="41" customWidth="1"/>
    <col min="19" max="20" width="12.25" style="41" customWidth="1"/>
    <col min="21" max="21" width="5.625" style="48" customWidth="1"/>
    <col min="22" max="22" width="7.5" style="48" customWidth="1"/>
    <col min="23" max="23" width="5.625" style="48" customWidth="1"/>
    <col min="24" max="24" width="11" style="41" bestFit="1" customWidth="1"/>
    <col min="25" max="25" width="17.25" style="41" bestFit="1" customWidth="1"/>
    <col min="26" max="257" width="9" style="41" customWidth="1"/>
    <col min="258" max="258" width="5.25" style="41" bestFit="1" customWidth="1"/>
    <col min="259" max="259" width="28.125" style="41" customWidth="1"/>
    <col min="260" max="260" width="37.125" style="41" customWidth="1"/>
    <col min="261" max="261" width="45" style="41" customWidth="1"/>
    <col min="262" max="262" width="7.5" style="41" customWidth="1"/>
    <col min="263" max="263" width="13" style="41" customWidth="1"/>
    <col min="264" max="264" width="9" style="41" customWidth="1"/>
    <col min="265" max="265" width="11" style="41" customWidth="1"/>
    <col min="266" max="266" width="10.375" style="41" customWidth="1"/>
    <col min="267" max="267" width="9" style="41" customWidth="1"/>
    <col min="268" max="268" width="17.25" style="41" customWidth="1"/>
    <col min="269" max="269" width="6.5" style="41" customWidth="1"/>
    <col min="270" max="270" width="9" style="41" customWidth="1"/>
    <col min="271" max="271" width="17.25" style="41" customWidth="1"/>
    <col min="272" max="272" width="8.375" style="41" customWidth="1"/>
    <col min="273" max="273" width="16.125" style="41" customWidth="1"/>
    <col min="274" max="274" width="20.5" style="41" customWidth="1"/>
    <col min="275" max="276" width="12.25" style="41" customWidth="1"/>
    <col min="277" max="277" width="5.625" style="41" customWidth="1"/>
    <col min="278" max="278" width="7.5" style="41" customWidth="1"/>
    <col min="279" max="279" width="5.625" style="41" customWidth="1"/>
    <col min="280" max="280" width="11" style="41" bestFit="1" customWidth="1"/>
    <col min="281" max="281" width="17.25" style="41" bestFit="1" customWidth="1"/>
    <col min="282" max="513" width="9" style="41" customWidth="1"/>
    <col min="514" max="514" width="5.25" style="41" bestFit="1" customWidth="1"/>
    <col min="515" max="515" width="28.125" style="41" customWidth="1"/>
    <col min="516" max="516" width="37.125" style="41" customWidth="1"/>
    <col min="517" max="517" width="45" style="41" customWidth="1"/>
    <col min="518" max="518" width="7.5" style="41" customWidth="1"/>
    <col min="519" max="519" width="13" style="41" customWidth="1"/>
    <col min="520" max="520" width="9" style="41" customWidth="1"/>
    <col min="521" max="521" width="11" style="41" customWidth="1"/>
    <col min="522" max="522" width="10.375" style="41" customWidth="1"/>
    <col min="523" max="523" width="9" style="41" customWidth="1"/>
    <col min="524" max="524" width="17.25" style="41" customWidth="1"/>
    <col min="525" max="525" width="6.5" style="41" customWidth="1"/>
    <col min="526" max="526" width="9" style="41" customWidth="1"/>
    <col min="527" max="527" width="17.25" style="41" customWidth="1"/>
    <col min="528" max="528" width="8.375" style="41" customWidth="1"/>
    <col min="529" max="529" width="16.125" style="41" customWidth="1"/>
    <col min="530" max="530" width="20.5" style="41" customWidth="1"/>
    <col min="531" max="532" width="12.25" style="41" customWidth="1"/>
    <col min="533" max="533" width="5.625" style="41" customWidth="1"/>
    <col min="534" max="534" width="7.5" style="41" customWidth="1"/>
    <col min="535" max="535" width="5.625" style="41" customWidth="1"/>
    <col min="536" max="536" width="11" style="41" bestFit="1" customWidth="1"/>
    <col min="537" max="537" width="17.25" style="41" bestFit="1" customWidth="1"/>
    <col min="538" max="769" width="9" style="41" customWidth="1"/>
    <col min="770" max="770" width="5.25" style="41" bestFit="1" customWidth="1"/>
    <col min="771" max="771" width="28.125" style="41" customWidth="1"/>
    <col min="772" max="772" width="37.125" style="41" customWidth="1"/>
    <col min="773" max="773" width="45" style="41" customWidth="1"/>
    <col min="774" max="774" width="7.5" style="41" customWidth="1"/>
    <col min="775" max="775" width="13" style="41" customWidth="1"/>
    <col min="776" max="776" width="9" style="41" customWidth="1"/>
    <col min="777" max="777" width="11" style="41" customWidth="1"/>
    <col min="778" max="778" width="10.375" style="41" customWidth="1"/>
    <col min="779" max="779" width="9" style="41" customWidth="1"/>
    <col min="780" max="780" width="17.25" style="41" customWidth="1"/>
    <col min="781" max="781" width="6.5" style="41" customWidth="1"/>
    <col min="782" max="782" width="9" style="41" customWidth="1"/>
    <col min="783" max="783" width="17.25" style="41" customWidth="1"/>
    <col min="784" max="784" width="8.375" style="41" customWidth="1"/>
    <col min="785" max="785" width="16.125" style="41" customWidth="1"/>
    <col min="786" max="786" width="20.5" style="41" customWidth="1"/>
    <col min="787" max="788" width="12.25" style="41" customWidth="1"/>
    <col min="789" max="789" width="5.625" style="41" customWidth="1"/>
    <col min="790" max="790" width="7.5" style="41" customWidth="1"/>
    <col min="791" max="791" width="5.625" style="41" customWidth="1"/>
    <col min="792" max="792" width="11" style="41" bestFit="1" customWidth="1"/>
    <col min="793" max="793" width="17.25" style="41" bestFit="1" customWidth="1"/>
    <col min="794" max="1025" width="9" style="41" customWidth="1"/>
    <col min="1026" max="1026" width="5.25" style="41" bestFit="1" customWidth="1"/>
    <col min="1027" max="1027" width="28.125" style="41" customWidth="1"/>
    <col min="1028" max="1028" width="37.125" style="41" customWidth="1"/>
    <col min="1029" max="1029" width="45" style="41" customWidth="1"/>
    <col min="1030" max="1030" width="7.5" style="41" customWidth="1"/>
    <col min="1031" max="1031" width="13" style="41" customWidth="1"/>
    <col min="1032" max="1032" width="9" style="41" customWidth="1"/>
    <col min="1033" max="1033" width="11" style="41" customWidth="1"/>
    <col min="1034" max="1034" width="10.375" style="41" customWidth="1"/>
    <col min="1035" max="1035" width="9" style="41" customWidth="1"/>
    <col min="1036" max="1036" width="17.25" style="41" customWidth="1"/>
    <col min="1037" max="1037" width="6.5" style="41" customWidth="1"/>
    <col min="1038" max="1038" width="9" style="41" customWidth="1"/>
    <col min="1039" max="1039" width="17.25" style="41" customWidth="1"/>
    <col min="1040" max="1040" width="8.375" style="41" customWidth="1"/>
    <col min="1041" max="1041" width="16.125" style="41" customWidth="1"/>
    <col min="1042" max="1042" width="20.5" style="41" customWidth="1"/>
    <col min="1043" max="1044" width="12.25" style="41" customWidth="1"/>
    <col min="1045" max="1045" width="5.625" style="41" customWidth="1"/>
    <col min="1046" max="1046" width="7.5" style="41" customWidth="1"/>
    <col min="1047" max="1047" width="5.625" style="41" customWidth="1"/>
    <col min="1048" max="1048" width="11" style="41" bestFit="1" customWidth="1"/>
    <col min="1049" max="1049" width="17.25" style="41" bestFit="1" customWidth="1"/>
    <col min="1050" max="1281" width="9" style="41" customWidth="1"/>
    <col min="1282" max="1282" width="5.25" style="41" bestFit="1" customWidth="1"/>
    <col min="1283" max="1283" width="28.125" style="41" customWidth="1"/>
    <col min="1284" max="1284" width="37.125" style="41" customWidth="1"/>
    <col min="1285" max="1285" width="45" style="41" customWidth="1"/>
    <col min="1286" max="1286" width="7.5" style="41" customWidth="1"/>
    <col min="1287" max="1287" width="13" style="41" customWidth="1"/>
    <col min="1288" max="1288" width="9" style="41" customWidth="1"/>
    <col min="1289" max="1289" width="11" style="41" customWidth="1"/>
    <col min="1290" max="1290" width="10.375" style="41" customWidth="1"/>
    <col min="1291" max="1291" width="9" style="41" customWidth="1"/>
    <col min="1292" max="1292" width="17.25" style="41" customWidth="1"/>
    <col min="1293" max="1293" width="6.5" style="41" customWidth="1"/>
    <col min="1294" max="1294" width="9" style="41" customWidth="1"/>
    <col min="1295" max="1295" width="17.25" style="41" customWidth="1"/>
    <col min="1296" max="1296" width="8.375" style="41" customWidth="1"/>
    <col min="1297" max="1297" width="16.125" style="41" customWidth="1"/>
    <col min="1298" max="1298" width="20.5" style="41" customWidth="1"/>
    <col min="1299" max="1300" width="12.25" style="41" customWidth="1"/>
    <col min="1301" max="1301" width="5.625" style="41" customWidth="1"/>
    <col min="1302" max="1302" width="7.5" style="41" customWidth="1"/>
    <col min="1303" max="1303" width="5.625" style="41" customWidth="1"/>
    <col min="1304" max="1304" width="11" style="41" bestFit="1" customWidth="1"/>
    <col min="1305" max="1305" width="17.25" style="41" bestFit="1" customWidth="1"/>
    <col min="1306" max="1537" width="9" style="41" customWidth="1"/>
    <col min="1538" max="1538" width="5.25" style="41" bestFit="1" customWidth="1"/>
    <col min="1539" max="1539" width="28.125" style="41" customWidth="1"/>
    <col min="1540" max="1540" width="37.125" style="41" customWidth="1"/>
    <col min="1541" max="1541" width="45" style="41" customWidth="1"/>
    <col min="1542" max="1542" width="7.5" style="41" customWidth="1"/>
    <col min="1543" max="1543" width="13" style="41" customWidth="1"/>
    <col min="1544" max="1544" width="9" style="41" customWidth="1"/>
    <col min="1545" max="1545" width="11" style="41" customWidth="1"/>
    <col min="1546" max="1546" width="10.375" style="41" customWidth="1"/>
    <col min="1547" max="1547" width="9" style="41" customWidth="1"/>
    <col min="1548" max="1548" width="17.25" style="41" customWidth="1"/>
    <col min="1549" max="1549" width="6.5" style="41" customWidth="1"/>
    <col min="1550" max="1550" width="9" style="41" customWidth="1"/>
    <col min="1551" max="1551" width="17.25" style="41" customWidth="1"/>
    <col min="1552" max="1552" width="8.375" style="41" customWidth="1"/>
    <col min="1553" max="1553" width="16.125" style="41" customWidth="1"/>
    <col min="1554" max="1554" width="20.5" style="41" customWidth="1"/>
    <col min="1555" max="1556" width="12.25" style="41" customWidth="1"/>
    <col min="1557" max="1557" width="5.625" style="41" customWidth="1"/>
    <col min="1558" max="1558" width="7.5" style="41" customWidth="1"/>
    <col min="1559" max="1559" width="5.625" style="41" customWidth="1"/>
    <col min="1560" max="1560" width="11" style="41" bestFit="1" customWidth="1"/>
    <col min="1561" max="1561" width="17.25" style="41" bestFit="1" customWidth="1"/>
    <col min="1562" max="1793" width="9" style="41" customWidth="1"/>
    <col min="1794" max="1794" width="5.25" style="41" bestFit="1" customWidth="1"/>
    <col min="1795" max="1795" width="28.125" style="41" customWidth="1"/>
    <col min="1796" max="1796" width="37.125" style="41" customWidth="1"/>
    <col min="1797" max="1797" width="45" style="41" customWidth="1"/>
    <col min="1798" max="1798" width="7.5" style="41" customWidth="1"/>
    <col min="1799" max="1799" width="13" style="41" customWidth="1"/>
    <col min="1800" max="1800" width="9" style="41" customWidth="1"/>
    <col min="1801" max="1801" width="11" style="41" customWidth="1"/>
    <col min="1802" max="1802" width="10.375" style="41" customWidth="1"/>
    <col min="1803" max="1803" width="9" style="41" customWidth="1"/>
    <col min="1804" max="1804" width="17.25" style="41" customWidth="1"/>
    <col min="1805" max="1805" width="6.5" style="41" customWidth="1"/>
    <col min="1806" max="1806" width="9" style="41" customWidth="1"/>
    <col min="1807" max="1807" width="17.25" style="41" customWidth="1"/>
    <col min="1808" max="1808" width="8.375" style="41" customWidth="1"/>
    <col min="1809" max="1809" width="16.125" style="41" customWidth="1"/>
    <col min="1810" max="1810" width="20.5" style="41" customWidth="1"/>
    <col min="1811" max="1812" width="12.25" style="41" customWidth="1"/>
    <col min="1813" max="1813" width="5.625" style="41" customWidth="1"/>
    <col min="1814" max="1814" width="7.5" style="41" customWidth="1"/>
    <col min="1815" max="1815" width="5.625" style="41" customWidth="1"/>
    <col min="1816" max="1816" width="11" style="41" bestFit="1" customWidth="1"/>
    <col min="1817" max="1817" width="17.25" style="41" bestFit="1" customWidth="1"/>
    <col min="1818" max="2049" width="9" style="41" customWidth="1"/>
    <col min="2050" max="2050" width="5.25" style="41" bestFit="1" customWidth="1"/>
    <col min="2051" max="2051" width="28.125" style="41" customWidth="1"/>
    <col min="2052" max="2052" width="37.125" style="41" customWidth="1"/>
    <col min="2053" max="2053" width="45" style="41" customWidth="1"/>
    <col min="2054" max="2054" width="7.5" style="41" customWidth="1"/>
    <col min="2055" max="2055" width="13" style="41" customWidth="1"/>
    <col min="2056" max="2056" width="9" style="41" customWidth="1"/>
    <col min="2057" max="2057" width="11" style="41" customWidth="1"/>
    <col min="2058" max="2058" width="10.375" style="41" customWidth="1"/>
    <col min="2059" max="2059" width="9" style="41" customWidth="1"/>
    <col min="2060" max="2060" width="17.25" style="41" customWidth="1"/>
    <col min="2061" max="2061" width="6.5" style="41" customWidth="1"/>
    <col min="2062" max="2062" width="9" style="41" customWidth="1"/>
    <col min="2063" max="2063" width="17.25" style="41" customWidth="1"/>
    <col min="2064" max="2064" width="8.375" style="41" customWidth="1"/>
    <col min="2065" max="2065" width="16.125" style="41" customWidth="1"/>
    <col min="2066" max="2066" width="20.5" style="41" customWidth="1"/>
    <col min="2067" max="2068" width="12.25" style="41" customWidth="1"/>
    <col min="2069" max="2069" width="5.625" style="41" customWidth="1"/>
    <col min="2070" max="2070" width="7.5" style="41" customWidth="1"/>
    <col min="2071" max="2071" width="5.625" style="41" customWidth="1"/>
    <col min="2072" max="2072" width="11" style="41" bestFit="1" customWidth="1"/>
    <col min="2073" max="2073" width="17.25" style="41" bestFit="1" customWidth="1"/>
    <col min="2074" max="2305" width="9" style="41" customWidth="1"/>
    <col min="2306" max="2306" width="5.25" style="41" bestFit="1" customWidth="1"/>
    <col min="2307" max="2307" width="28.125" style="41" customWidth="1"/>
    <col min="2308" max="2308" width="37.125" style="41" customWidth="1"/>
    <col min="2309" max="2309" width="45" style="41" customWidth="1"/>
    <col min="2310" max="2310" width="7.5" style="41" customWidth="1"/>
    <col min="2311" max="2311" width="13" style="41" customWidth="1"/>
    <col min="2312" max="2312" width="9" style="41" customWidth="1"/>
    <col min="2313" max="2313" width="11" style="41" customWidth="1"/>
    <col min="2314" max="2314" width="10.375" style="41" customWidth="1"/>
    <col min="2315" max="2315" width="9" style="41" customWidth="1"/>
    <col min="2316" max="2316" width="17.25" style="41" customWidth="1"/>
    <col min="2317" max="2317" width="6.5" style="41" customWidth="1"/>
    <col min="2318" max="2318" width="9" style="41" customWidth="1"/>
    <col min="2319" max="2319" width="17.25" style="41" customWidth="1"/>
    <col min="2320" max="2320" width="8.375" style="41" customWidth="1"/>
    <col min="2321" max="2321" width="16.125" style="41" customWidth="1"/>
    <col min="2322" max="2322" width="20.5" style="41" customWidth="1"/>
    <col min="2323" max="2324" width="12.25" style="41" customWidth="1"/>
    <col min="2325" max="2325" width="5.625" style="41" customWidth="1"/>
    <col min="2326" max="2326" width="7.5" style="41" customWidth="1"/>
    <col min="2327" max="2327" width="5.625" style="41" customWidth="1"/>
    <col min="2328" max="2328" width="11" style="41" bestFit="1" customWidth="1"/>
    <col min="2329" max="2329" width="17.25" style="41" bestFit="1" customWidth="1"/>
    <col min="2330" max="2561" width="9" style="41" customWidth="1"/>
    <col min="2562" max="2562" width="5.25" style="41" bestFit="1" customWidth="1"/>
    <col min="2563" max="2563" width="28.125" style="41" customWidth="1"/>
    <col min="2564" max="2564" width="37.125" style="41" customWidth="1"/>
    <col min="2565" max="2565" width="45" style="41" customWidth="1"/>
    <col min="2566" max="2566" width="7.5" style="41" customWidth="1"/>
    <col min="2567" max="2567" width="13" style="41" customWidth="1"/>
    <col min="2568" max="2568" width="9" style="41" customWidth="1"/>
    <col min="2569" max="2569" width="11" style="41" customWidth="1"/>
    <col min="2570" max="2570" width="10.375" style="41" customWidth="1"/>
    <col min="2571" max="2571" width="9" style="41" customWidth="1"/>
    <col min="2572" max="2572" width="17.25" style="41" customWidth="1"/>
    <col min="2573" max="2573" width="6.5" style="41" customWidth="1"/>
    <col min="2574" max="2574" width="9" style="41" customWidth="1"/>
    <col min="2575" max="2575" width="17.25" style="41" customWidth="1"/>
    <col min="2576" max="2576" width="8.375" style="41" customWidth="1"/>
    <col min="2577" max="2577" width="16.125" style="41" customWidth="1"/>
    <col min="2578" max="2578" width="20.5" style="41" customWidth="1"/>
    <col min="2579" max="2580" width="12.25" style="41" customWidth="1"/>
    <col min="2581" max="2581" width="5.625" style="41" customWidth="1"/>
    <col min="2582" max="2582" width="7.5" style="41" customWidth="1"/>
    <col min="2583" max="2583" width="5.625" style="41" customWidth="1"/>
    <col min="2584" max="2584" width="11" style="41" bestFit="1" customWidth="1"/>
    <col min="2585" max="2585" width="17.25" style="41" bestFit="1" customWidth="1"/>
    <col min="2586" max="2817" width="9" style="41" customWidth="1"/>
    <col min="2818" max="2818" width="5.25" style="41" bestFit="1" customWidth="1"/>
    <col min="2819" max="2819" width="28.125" style="41" customWidth="1"/>
    <col min="2820" max="2820" width="37.125" style="41" customWidth="1"/>
    <col min="2821" max="2821" width="45" style="41" customWidth="1"/>
    <col min="2822" max="2822" width="7.5" style="41" customWidth="1"/>
    <col min="2823" max="2823" width="13" style="41" customWidth="1"/>
    <col min="2824" max="2824" width="9" style="41" customWidth="1"/>
    <col min="2825" max="2825" width="11" style="41" customWidth="1"/>
    <col min="2826" max="2826" width="10.375" style="41" customWidth="1"/>
    <col min="2827" max="2827" width="9" style="41" customWidth="1"/>
    <col min="2828" max="2828" width="17.25" style="41" customWidth="1"/>
    <col min="2829" max="2829" width="6.5" style="41" customWidth="1"/>
    <col min="2830" max="2830" width="9" style="41" customWidth="1"/>
    <col min="2831" max="2831" width="17.25" style="41" customWidth="1"/>
    <col min="2832" max="2832" width="8.375" style="41" customWidth="1"/>
    <col min="2833" max="2833" width="16.125" style="41" customWidth="1"/>
    <col min="2834" max="2834" width="20.5" style="41" customWidth="1"/>
    <col min="2835" max="2836" width="12.25" style="41" customWidth="1"/>
    <col min="2837" max="2837" width="5.625" style="41" customWidth="1"/>
    <col min="2838" max="2838" width="7.5" style="41" customWidth="1"/>
    <col min="2839" max="2839" width="5.625" style="41" customWidth="1"/>
    <col min="2840" max="2840" width="11" style="41" bestFit="1" customWidth="1"/>
    <col min="2841" max="2841" width="17.25" style="41" bestFit="1" customWidth="1"/>
    <col min="2842" max="3073" width="9" style="41" customWidth="1"/>
    <col min="3074" max="3074" width="5.25" style="41" bestFit="1" customWidth="1"/>
    <col min="3075" max="3075" width="28.125" style="41" customWidth="1"/>
    <col min="3076" max="3076" width="37.125" style="41" customWidth="1"/>
    <col min="3077" max="3077" width="45" style="41" customWidth="1"/>
    <col min="3078" max="3078" width="7.5" style="41" customWidth="1"/>
    <col min="3079" max="3079" width="13" style="41" customWidth="1"/>
    <col min="3080" max="3080" width="9" style="41" customWidth="1"/>
    <col min="3081" max="3081" width="11" style="41" customWidth="1"/>
    <col min="3082" max="3082" width="10.375" style="41" customWidth="1"/>
    <col min="3083" max="3083" width="9" style="41" customWidth="1"/>
    <col min="3084" max="3084" width="17.25" style="41" customWidth="1"/>
    <col min="3085" max="3085" width="6.5" style="41" customWidth="1"/>
    <col min="3086" max="3086" width="9" style="41" customWidth="1"/>
    <col min="3087" max="3087" width="17.25" style="41" customWidth="1"/>
    <col min="3088" max="3088" width="8.375" style="41" customWidth="1"/>
    <col min="3089" max="3089" width="16.125" style="41" customWidth="1"/>
    <col min="3090" max="3090" width="20.5" style="41" customWidth="1"/>
    <col min="3091" max="3092" width="12.25" style="41" customWidth="1"/>
    <col min="3093" max="3093" width="5.625" style="41" customWidth="1"/>
    <col min="3094" max="3094" width="7.5" style="41" customWidth="1"/>
    <col min="3095" max="3095" width="5.625" style="41" customWidth="1"/>
    <col min="3096" max="3096" width="11" style="41" bestFit="1" customWidth="1"/>
    <col min="3097" max="3097" width="17.25" style="41" bestFit="1" customWidth="1"/>
    <col min="3098" max="3329" width="9" style="41" customWidth="1"/>
    <col min="3330" max="3330" width="5.25" style="41" bestFit="1" customWidth="1"/>
    <col min="3331" max="3331" width="28.125" style="41" customWidth="1"/>
    <col min="3332" max="3332" width="37.125" style="41" customWidth="1"/>
    <col min="3333" max="3333" width="45" style="41" customWidth="1"/>
    <col min="3334" max="3334" width="7.5" style="41" customWidth="1"/>
    <col min="3335" max="3335" width="13" style="41" customWidth="1"/>
    <col min="3336" max="3336" width="9" style="41" customWidth="1"/>
    <col min="3337" max="3337" width="11" style="41" customWidth="1"/>
    <col min="3338" max="3338" width="10.375" style="41" customWidth="1"/>
    <col min="3339" max="3339" width="9" style="41" customWidth="1"/>
    <col min="3340" max="3340" width="17.25" style="41" customWidth="1"/>
    <col min="3341" max="3341" width="6.5" style="41" customWidth="1"/>
    <col min="3342" max="3342" width="9" style="41" customWidth="1"/>
    <col min="3343" max="3343" width="17.25" style="41" customWidth="1"/>
    <col min="3344" max="3344" width="8.375" style="41" customWidth="1"/>
    <col min="3345" max="3345" width="16.125" style="41" customWidth="1"/>
    <col min="3346" max="3346" width="20.5" style="41" customWidth="1"/>
    <col min="3347" max="3348" width="12.25" style="41" customWidth="1"/>
    <col min="3349" max="3349" width="5.625" style="41" customWidth="1"/>
    <col min="3350" max="3350" width="7.5" style="41" customWidth="1"/>
    <col min="3351" max="3351" width="5.625" style="41" customWidth="1"/>
    <col min="3352" max="3352" width="11" style="41" bestFit="1" customWidth="1"/>
    <col min="3353" max="3353" width="17.25" style="41" bestFit="1" customWidth="1"/>
    <col min="3354" max="3585" width="9" style="41" customWidth="1"/>
    <col min="3586" max="3586" width="5.25" style="41" bestFit="1" customWidth="1"/>
    <col min="3587" max="3587" width="28.125" style="41" customWidth="1"/>
    <col min="3588" max="3588" width="37.125" style="41" customWidth="1"/>
    <col min="3589" max="3589" width="45" style="41" customWidth="1"/>
    <col min="3590" max="3590" width="7.5" style="41" customWidth="1"/>
    <col min="3591" max="3591" width="13" style="41" customWidth="1"/>
    <col min="3592" max="3592" width="9" style="41" customWidth="1"/>
    <col min="3593" max="3593" width="11" style="41" customWidth="1"/>
    <col min="3594" max="3594" width="10.375" style="41" customWidth="1"/>
    <col min="3595" max="3595" width="9" style="41" customWidth="1"/>
    <col min="3596" max="3596" width="17.25" style="41" customWidth="1"/>
    <col min="3597" max="3597" width="6.5" style="41" customWidth="1"/>
    <col min="3598" max="3598" width="9" style="41" customWidth="1"/>
    <col min="3599" max="3599" width="17.25" style="41" customWidth="1"/>
    <col min="3600" max="3600" width="8.375" style="41" customWidth="1"/>
    <col min="3601" max="3601" width="16.125" style="41" customWidth="1"/>
    <col min="3602" max="3602" width="20.5" style="41" customWidth="1"/>
    <col min="3603" max="3604" width="12.25" style="41" customWidth="1"/>
    <col min="3605" max="3605" width="5.625" style="41" customWidth="1"/>
    <col min="3606" max="3606" width="7.5" style="41" customWidth="1"/>
    <col min="3607" max="3607" width="5.625" style="41" customWidth="1"/>
    <col min="3608" max="3608" width="11" style="41" bestFit="1" customWidth="1"/>
    <col min="3609" max="3609" width="17.25" style="41" bestFit="1" customWidth="1"/>
    <col min="3610" max="3841" width="9" style="41" customWidth="1"/>
    <col min="3842" max="3842" width="5.25" style="41" bestFit="1" customWidth="1"/>
    <col min="3843" max="3843" width="28.125" style="41" customWidth="1"/>
    <col min="3844" max="3844" width="37.125" style="41" customWidth="1"/>
    <col min="3845" max="3845" width="45" style="41" customWidth="1"/>
    <col min="3846" max="3846" width="7.5" style="41" customWidth="1"/>
    <col min="3847" max="3847" width="13" style="41" customWidth="1"/>
    <col min="3848" max="3848" width="9" style="41" customWidth="1"/>
    <col min="3849" max="3849" width="11" style="41" customWidth="1"/>
    <col min="3850" max="3850" width="10.375" style="41" customWidth="1"/>
    <col min="3851" max="3851" width="9" style="41" customWidth="1"/>
    <col min="3852" max="3852" width="17.25" style="41" customWidth="1"/>
    <col min="3853" max="3853" width="6.5" style="41" customWidth="1"/>
    <col min="3854" max="3854" width="9" style="41" customWidth="1"/>
    <col min="3855" max="3855" width="17.25" style="41" customWidth="1"/>
    <col min="3856" max="3856" width="8.375" style="41" customWidth="1"/>
    <col min="3857" max="3857" width="16.125" style="41" customWidth="1"/>
    <col min="3858" max="3858" width="20.5" style="41" customWidth="1"/>
    <col min="3859" max="3860" width="12.25" style="41" customWidth="1"/>
    <col min="3861" max="3861" width="5.625" style="41" customWidth="1"/>
    <col min="3862" max="3862" width="7.5" style="41" customWidth="1"/>
    <col min="3863" max="3863" width="5.625" style="41" customWidth="1"/>
    <col min="3864" max="3864" width="11" style="41" bestFit="1" customWidth="1"/>
    <col min="3865" max="3865" width="17.25" style="41" bestFit="1" customWidth="1"/>
    <col min="3866" max="4097" width="9" style="41" customWidth="1"/>
    <col min="4098" max="4098" width="5.25" style="41" bestFit="1" customWidth="1"/>
    <col min="4099" max="4099" width="28.125" style="41" customWidth="1"/>
    <col min="4100" max="4100" width="37.125" style="41" customWidth="1"/>
    <col min="4101" max="4101" width="45" style="41" customWidth="1"/>
    <col min="4102" max="4102" width="7.5" style="41" customWidth="1"/>
    <col min="4103" max="4103" width="13" style="41" customWidth="1"/>
    <col min="4104" max="4104" width="9" style="41" customWidth="1"/>
    <col min="4105" max="4105" width="11" style="41" customWidth="1"/>
    <col min="4106" max="4106" width="10.375" style="41" customWidth="1"/>
    <col min="4107" max="4107" width="9" style="41" customWidth="1"/>
    <col min="4108" max="4108" width="17.25" style="41" customWidth="1"/>
    <col min="4109" max="4109" width="6.5" style="41" customWidth="1"/>
    <col min="4110" max="4110" width="9" style="41" customWidth="1"/>
    <col min="4111" max="4111" width="17.25" style="41" customWidth="1"/>
    <col min="4112" max="4112" width="8.375" style="41" customWidth="1"/>
    <col min="4113" max="4113" width="16.125" style="41" customWidth="1"/>
    <col min="4114" max="4114" width="20.5" style="41" customWidth="1"/>
    <col min="4115" max="4116" width="12.25" style="41" customWidth="1"/>
    <col min="4117" max="4117" width="5.625" style="41" customWidth="1"/>
    <col min="4118" max="4118" width="7.5" style="41" customWidth="1"/>
    <col min="4119" max="4119" width="5.625" style="41" customWidth="1"/>
    <col min="4120" max="4120" width="11" style="41" bestFit="1" customWidth="1"/>
    <col min="4121" max="4121" width="17.25" style="41" bestFit="1" customWidth="1"/>
    <col min="4122" max="4353" width="9" style="41" customWidth="1"/>
    <col min="4354" max="4354" width="5.25" style="41" bestFit="1" customWidth="1"/>
    <col min="4355" max="4355" width="28.125" style="41" customWidth="1"/>
    <col min="4356" max="4356" width="37.125" style="41" customWidth="1"/>
    <col min="4357" max="4357" width="45" style="41" customWidth="1"/>
    <col min="4358" max="4358" width="7.5" style="41" customWidth="1"/>
    <col min="4359" max="4359" width="13" style="41" customWidth="1"/>
    <col min="4360" max="4360" width="9" style="41" customWidth="1"/>
    <col min="4361" max="4361" width="11" style="41" customWidth="1"/>
    <col min="4362" max="4362" width="10.375" style="41" customWidth="1"/>
    <col min="4363" max="4363" width="9" style="41" customWidth="1"/>
    <col min="4364" max="4364" width="17.25" style="41" customWidth="1"/>
    <col min="4365" max="4365" width="6.5" style="41" customWidth="1"/>
    <col min="4366" max="4366" width="9" style="41" customWidth="1"/>
    <col min="4367" max="4367" width="17.25" style="41" customWidth="1"/>
    <col min="4368" max="4368" width="8.375" style="41" customWidth="1"/>
    <col min="4369" max="4369" width="16.125" style="41" customWidth="1"/>
    <col min="4370" max="4370" width="20.5" style="41" customWidth="1"/>
    <col min="4371" max="4372" width="12.25" style="41" customWidth="1"/>
    <col min="4373" max="4373" width="5.625" style="41" customWidth="1"/>
    <col min="4374" max="4374" width="7.5" style="41" customWidth="1"/>
    <col min="4375" max="4375" width="5.625" style="41" customWidth="1"/>
    <col min="4376" max="4376" width="11" style="41" bestFit="1" customWidth="1"/>
    <col min="4377" max="4377" width="17.25" style="41" bestFit="1" customWidth="1"/>
    <col min="4378" max="4609" width="9" style="41" customWidth="1"/>
    <col min="4610" max="4610" width="5.25" style="41" bestFit="1" customWidth="1"/>
    <col min="4611" max="4611" width="28.125" style="41" customWidth="1"/>
    <col min="4612" max="4612" width="37.125" style="41" customWidth="1"/>
    <col min="4613" max="4613" width="45" style="41" customWidth="1"/>
    <col min="4614" max="4614" width="7.5" style="41" customWidth="1"/>
    <col min="4615" max="4615" width="13" style="41" customWidth="1"/>
    <col min="4616" max="4616" width="9" style="41" customWidth="1"/>
    <col min="4617" max="4617" width="11" style="41" customWidth="1"/>
    <col min="4618" max="4618" width="10.375" style="41" customWidth="1"/>
    <col min="4619" max="4619" width="9" style="41" customWidth="1"/>
    <col min="4620" max="4620" width="17.25" style="41" customWidth="1"/>
    <col min="4621" max="4621" width="6.5" style="41" customWidth="1"/>
    <col min="4622" max="4622" width="9" style="41" customWidth="1"/>
    <col min="4623" max="4623" width="17.25" style="41" customWidth="1"/>
    <col min="4624" max="4624" width="8.375" style="41" customWidth="1"/>
    <col min="4625" max="4625" width="16.125" style="41" customWidth="1"/>
    <col min="4626" max="4626" width="20.5" style="41" customWidth="1"/>
    <col min="4627" max="4628" width="12.25" style="41" customWidth="1"/>
    <col min="4629" max="4629" width="5.625" style="41" customWidth="1"/>
    <col min="4630" max="4630" width="7.5" style="41" customWidth="1"/>
    <col min="4631" max="4631" width="5.625" style="41" customWidth="1"/>
    <col min="4632" max="4632" width="11" style="41" bestFit="1" customWidth="1"/>
    <col min="4633" max="4633" width="17.25" style="41" bestFit="1" customWidth="1"/>
    <col min="4634" max="4865" width="9" style="41" customWidth="1"/>
    <col min="4866" max="4866" width="5.25" style="41" bestFit="1" customWidth="1"/>
    <col min="4867" max="4867" width="28.125" style="41" customWidth="1"/>
    <col min="4868" max="4868" width="37.125" style="41" customWidth="1"/>
    <col min="4869" max="4869" width="45" style="41" customWidth="1"/>
    <col min="4870" max="4870" width="7.5" style="41" customWidth="1"/>
    <col min="4871" max="4871" width="13" style="41" customWidth="1"/>
    <col min="4872" max="4872" width="9" style="41" customWidth="1"/>
    <col min="4873" max="4873" width="11" style="41" customWidth="1"/>
    <col min="4874" max="4874" width="10.375" style="41" customWidth="1"/>
    <col min="4875" max="4875" width="9" style="41" customWidth="1"/>
    <col min="4876" max="4876" width="17.25" style="41" customWidth="1"/>
    <col min="4877" max="4877" width="6.5" style="41" customWidth="1"/>
    <col min="4878" max="4878" width="9" style="41" customWidth="1"/>
    <col min="4879" max="4879" width="17.25" style="41" customWidth="1"/>
    <col min="4880" max="4880" width="8.375" style="41" customWidth="1"/>
    <col min="4881" max="4881" width="16.125" style="41" customWidth="1"/>
    <col min="4882" max="4882" width="20.5" style="41" customWidth="1"/>
    <col min="4883" max="4884" width="12.25" style="41" customWidth="1"/>
    <col min="4885" max="4885" width="5.625" style="41" customWidth="1"/>
    <col min="4886" max="4886" width="7.5" style="41" customWidth="1"/>
    <col min="4887" max="4887" width="5.625" style="41" customWidth="1"/>
    <col min="4888" max="4888" width="11" style="41" bestFit="1" customWidth="1"/>
    <col min="4889" max="4889" width="17.25" style="41" bestFit="1" customWidth="1"/>
    <col min="4890" max="5121" width="9" style="41" customWidth="1"/>
    <col min="5122" max="5122" width="5.25" style="41" bestFit="1" customWidth="1"/>
    <col min="5123" max="5123" width="28.125" style="41" customWidth="1"/>
    <col min="5124" max="5124" width="37.125" style="41" customWidth="1"/>
    <col min="5125" max="5125" width="45" style="41" customWidth="1"/>
    <col min="5126" max="5126" width="7.5" style="41" customWidth="1"/>
    <col min="5127" max="5127" width="13" style="41" customWidth="1"/>
    <col min="5128" max="5128" width="9" style="41" customWidth="1"/>
    <col min="5129" max="5129" width="11" style="41" customWidth="1"/>
    <col min="5130" max="5130" width="10.375" style="41" customWidth="1"/>
    <col min="5131" max="5131" width="9" style="41" customWidth="1"/>
    <col min="5132" max="5132" width="17.25" style="41" customWidth="1"/>
    <col min="5133" max="5133" width="6.5" style="41" customWidth="1"/>
    <col min="5134" max="5134" width="9" style="41" customWidth="1"/>
    <col min="5135" max="5135" width="17.25" style="41" customWidth="1"/>
    <col min="5136" max="5136" width="8.375" style="41" customWidth="1"/>
    <col min="5137" max="5137" width="16.125" style="41" customWidth="1"/>
    <col min="5138" max="5138" width="20.5" style="41" customWidth="1"/>
    <col min="5139" max="5140" width="12.25" style="41" customWidth="1"/>
    <col min="5141" max="5141" width="5.625" style="41" customWidth="1"/>
    <col min="5142" max="5142" width="7.5" style="41" customWidth="1"/>
    <col min="5143" max="5143" width="5.625" style="41" customWidth="1"/>
    <col min="5144" max="5144" width="11" style="41" bestFit="1" customWidth="1"/>
    <col min="5145" max="5145" width="17.25" style="41" bestFit="1" customWidth="1"/>
    <col min="5146" max="5377" width="9" style="41" customWidth="1"/>
    <col min="5378" max="5378" width="5.25" style="41" bestFit="1" customWidth="1"/>
    <col min="5379" max="5379" width="28.125" style="41" customWidth="1"/>
    <col min="5380" max="5380" width="37.125" style="41" customWidth="1"/>
    <col min="5381" max="5381" width="45" style="41" customWidth="1"/>
    <col min="5382" max="5382" width="7.5" style="41" customWidth="1"/>
    <col min="5383" max="5383" width="13" style="41" customWidth="1"/>
    <col min="5384" max="5384" width="9" style="41" customWidth="1"/>
    <col min="5385" max="5385" width="11" style="41" customWidth="1"/>
    <col min="5386" max="5386" width="10.375" style="41" customWidth="1"/>
    <col min="5387" max="5387" width="9" style="41" customWidth="1"/>
    <col min="5388" max="5388" width="17.25" style="41" customWidth="1"/>
    <col min="5389" max="5389" width="6.5" style="41" customWidth="1"/>
    <col min="5390" max="5390" width="9" style="41" customWidth="1"/>
    <col min="5391" max="5391" width="17.25" style="41" customWidth="1"/>
    <col min="5392" max="5392" width="8.375" style="41" customWidth="1"/>
    <col min="5393" max="5393" width="16.125" style="41" customWidth="1"/>
    <col min="5394" max="5394" width="20.5" style="41" customWidth="1"/>
    <col min="5395" max="5396" width="12.25" style="41" customWidth="1"/>
    <col min="5397" max="5397" width="5.625" style="41" customWidth="1"/>
    <col min="5398" max="5398" width="7.5" style="41" customWidth="1"/>
    <col min="5399" max="5399" width="5.625" style="41" customWidth="1"/>
    <col min="5400" max="5400" width="11" style="41" bestFit="1" customWidth="1"/>
    <col min="5401" max="5401" width="17.25" style="41" bestFit="1" customWidth="1"/>
    <col min="5402" max="5633" width="9" style="41" customWidth="1"/>
    <col min="5634" max="5634" width="5.25" style="41" bestFit="1" customWidth="1"/>
    <col min="5635" max="5635" width="28.125" style="41" customWidth="1"/>
    <col min="5636" max="5636" width="37.125" style="41" customWidth="1"/>
    <col min="5637" max="5637" width="45" style="41" customWidth="1"/>
    <col min="5638" max="5638" width="7.5" style="41" customWidth="1"/>
    <col min="5639" max="5639" width="13" style="41" customWidth="1"/>
    <col min="5640" max="5640" width="9" style="41" customWidth="1"/>
    <col min="5641" max="5641" width="11" style="41" customWidth="1"/>
    <col min="5642" max="5642" width="10.375" style="41" customWidth="1"/>
    <col min="5643" max="5643" width="9" style="41" customWidth="1"/>
    <col min="5644" max="5644" width="17.25" style="41" customWidth="1"/>
    <col min="5645" max="5645" width="6.5" style="41" customWidth="1"/>
    <col min="5646" max="5646" width="9" style="41" customWidth="1"/>
    <col min="5647" max="5647" width="17.25" style="41" customWidth="1"/>
    <col min="5648" max="5648" width="8.375" style="41" customWidth="1"/>
    <col min="5649" max="5649" width="16.125" style="41" customWidth="1"/>
    <col min="5650" max="5650" width="20.5" style="41" customWidth="1"/>
    <col min="5651" max="5652" width="12.25" style="41" customWidth="1"/>
    <col min="5653" max="5653" width="5.625" style="41" customWidth="1"/>
    <col min="5654" max="5654" width="7.5" style="41" customWidth="1"/>
    <col min="5655" max="5655" width="5.625" style="41" customWidth="1"/>
    <col min="5656" max="5656" width="11" style="41" bestFit="1" customWidth="1"/>
    <col min="5657" max="5657" width="17.25" style="41" bestFit="1" customWidth="1"/>
    <col min="5658" max="5889" width="9" style="41" customWidth="1"/>
    <col min="5890" max="5890" width="5.25" style="41" bestFit="1" customWidth="1"/>
    <col min="5891" max="5891" width="28.125" style="41" customWidth="1"/>
    <col min="5892" max="5892" width="37.125" style="41" customWidth="1"/>
    <col min="5893" max="5893" width="45" style="41" customWidth="1"/>
    <col min="5894" max="5894" width="7.5" style="41" customWidth="1"/>
    <col min="5895" max="5895" width="13" style="41" customWidth="1"/>
    <col min="5896" max="5896" width="9" style="41" customWidth="1"/>
    <col min="5897" max="5897" width="11" style="41" customWidth="1"/>
    <col min="5898" max="5898" width="10.375" style="41" customWidth="1"/>
    <col min="5899" max="5899" width="9" style="41" customWidth="1"/>
    <col min="5900" max="5900" width="17.25" style="41" customWidth="1"/>
    <col min="5901" max="5901" width="6.5" style="41" customWidth="1"/>
    <col min="5902" max="5902" width="9" style="41" customWidth="1"/>
    <col min="5903" max="5903" width="17.25" style="41" customWidth="1"/>
    <col min="5904" max="5904" width="8.375" style="41" customWidth="1"/>
    <col min="5905" max="5905" width="16.125" style="41" customWidth="1"/>
    <col min="5906" max="5906" width="20.5" style="41" customWidth="1"/>
    <col min="5907" max="5908" width="12.25" style="41" customWidth="1"/>
    <col min="5909" max="5909" width="5.625" style="41" customWidth="1"/>
    <col min="5910" max="5910" width="7.5" style="41" customWidth="1"/>
    <col min="5911" max="5911" width="5.625" style="41" customWidth="1"/>
    <col min="5912" max="5912" width="11" style="41" bestFit="1" customWidth="1"/>
    <col min="5913" max="5913" width="17.25" style="41" bestFit="1" customWidth="1"/>
    <col min="5914" max="6145" width="9" style="41" customWidth="1"/>
    <col min="6146" max="6146" width="5.25" style="41" bestFit="1" customWidth="1"/>
    <col min="6147" max="6147" width="28.125" style="41" customWidth="1"/>
    <col min="6148" max="6148" width="37.125" style="41" customWidth="1"/>
    <col min="6149" max="6149" width="45" style="41" customWidth="1"/>
    <col min="6150" max="6150" width="7.5" style="41" customWidth="1"/>
    <col min="6151" max="6151" width="13" style="41" customWidth="1"/>
    <col min="6152" max="6152" width="9" style="41" customWidth="1"/>
    <col min="6153" max="6153" width="11" style="41" customWidth="1"/>
    <col min="6154" max="6154" width="10.375" style="41" customWidth="1"/>
    <col min="6155" max="6155" width="9" style="41" customWidth="1"/>
    <col min="6156" max="6156" width="17.25" style="41" customWidth="1"/>
    <col min="6157" max="6157" width="6.5" style="41" customWidth="1"/>
    <col min="6158" max="6158" width="9" style="41" customWidth="1"/>
    <col min="6159" max="6159" width="17.25" style="41" customWidth="1"/>
    <col min="6160" max="6160" width="8.375" style="41" customWidth="1"/>
    <col min="6161" max="6161" width="16.125" style="41" customWidth="1"/>
    <col min="6162" max="6162" width="20.5" style="41" customWidth="1"/>
    <col min="6163" max="6164" width="12.25" style="41" customWidth="1"/>
    <col min="6165" max="6165" width="5.625" style="41" customWidth="1"/>
    <col min="6166" max="6166" width="7.5" style="41" customWidth="1"/>
    <col min="6167" max="6167" width="5.625" style="41" customWidth="1"/>
    <col min="6168" max="6168" width="11" style="41" bestFit="1" customWidth="1"/>
    <col min="6169" max="6169" width="17.25" style="41" bestFit="1" customWidth="1"/>
    <col min="6170" max="6401" width="9" style="41" customWidth="1"/>
    <col min="6402" max="6402" width="5.25" style="41" bestFit="1" customWidth="1"/>
    <col min="6403" max="6403" width="28.125" style="41" customWidth="1"/>
    <col min="6404" max="6404" width="37.125" style="41" customWidth="1"/>
    <col min="6405" max="6405" width="45" style="41" customWidth="1"/>
    <col min="6406" max="6406" width="7.5" style="41" customWidth="1"/>
    <col min="6407" max="6407" width="13" style="41" customWidth="1"/>
    <col min="6408" max="6408" width="9" style="41" customWidth="1"/>
    <col min="6409" max="6409" width="11" style="41" customWidth="1"/>
    <col min="6410" max="6410" width="10.375" style="41" customWidth="1"/>
    <col min="6411" max="6411" width="9" style="41" customWidth="1"/>
    <col min="6412" max="6412" width="17.25" style="41" customWidth="1"/>
    <col min="6413" max="6413" width="6.5" style="41" customWidth="1"/>
    <col min="6414" max="6414" width="9" style="41" customWidth="1"/>
    <col min="6415" max="6415" width="17.25" style="41" customWidth="1"/>
    <col min="6416" max="6416" width="8.375" style="41" customWidth="1"/>
    <col min="6417" max="6417" width="16.125" style="41" customWidth="1"/>
    <col min="6418" max="6418" width="20.5" style="41" customWidth="1"/>
    <col min="6419" max="6420" width="12.25" style="41" customWidth="1"/>
    <col min="6421" max="6421" width="5.625" style="41" customWidth="1"/>
    <col min="6422" max="6422" width="7.5" style="41" customWidth="1"/>
    <col min="6423" max="6423" width="5.625" style="41" customWidth="1"/>
    <col min="6424" max="6424" width="11" style="41" bestFit="1" customWidth="1"/>
    <col min="6425" max="6425" width="17.25" style="41" bestFit="1" customWidth="1"/>
    <col min="6426" max="6657" width="9" style="41" customWidth="1"/>
    <col min="6658" max="6658" width="5.25" style="41" bestFit="1" customWidth="1"/>
    <col min="6659" max="6659" width="28.125" style="41" customWidth="1"/>
    <col min="6660" max="6660" width="37.125" style="41" customWidth="1"/>
    <col min="6661" max="6661" width="45" style="41" customWidth="1"/>
    <col min="6662" max="6662" width="7.5" style="41" customWidth="1"/>
    <col min="6663" max="6663" width="13" style="41" customWidth="1"/>
    <col min="6664" max="6664" width="9" style="41" customWidth="1"/>
    <col min="6665" max="6665" width="11" style="41" customWidth="1"/>
    <col min="6666" max="6666" width="10.375" style="41" customWidth="1"/>
    <col min="6667" max="6667" width="9" style="41" customWidth="1"/>
    <col min="6668" max="6668" width="17.25" style="41" customWidth="1"/>
    <col min="6669" max="6669" width="6.5" style="41" customWidth="1"/>
    <col min="6670" max="6670" width="9" style="41" customWidth="1"/>
    <col min="6671" max="6671" width="17.25" style="41" customWidth="1"/>
    <col min="6672" max="6672" width="8.375" style="41" customWidth="1"/>
    <col min="6673" max="6673" width="16.125" style="41" customWidth="1"/>
    <col min="6674" max="6674" width="20.5" style="41" customWidth="1"/>
    <col min="6675" max="6676" width="12.25" style="41" customWidth="1"/>
    <col min="6677" max="6677" width="5.625" style="41" customWidth="1"/>
    <col min="6678" max="6678" width="7.5" style="41" customWidth="1"/>
    <col min="6679" max="6679" width="5.625" style="41" customWidth="1"/>
    <col min="6680" max="6680" width="11" style="41" bestFit="1" customWidth="1"/>
    <col min="6681" max="6681" width="17.25" style="41" bestFit="1" customWidth="1"/>
    <col min="6682" max="6913" width="9" style="41" customWidth="1"/>
    <col min="6914" max="6914" width="5.25" style="41" bestFit="1" customWidth="1"/>
    <col min="6915" max="6915" width="28.125" style="41" customWidth="1"/>
    <col min="6916" max="6916" width="37.125" style="41" customWidth="1"/>
    <col min="6917" max="6917" width="45" style="41" customWidth="1"/>
    <col min="6918" max="6918" width="7.5" style="41" customWidth="1"/>
    <col min="6919" max="6919" width="13" style="41" customWidth="1"/>
    <col min="6920" max="6920" width="9" style="41" customWidth="1"/>
    <col min="6921" max="6921" width="11" style="41" customWidth="1"/>
    <col min="6922" max="6922" width="10.375" style="41" customWidth="1"/>
    <col min="6923" max="6923" width="9" style="41" customWidth="1"/>
    <col min="6924" max="6924" width="17.25" style="41" customWidth="1"/>
    <col min="6925" max="6925" width="6.5" style="41" customWidth="1"/>
    <col min="6926" max="6926" width="9" style="41" customWidth="1"/>
    <col min="6927" max="6927" width="17.25" style="41" customWidth="1"/>
    <col min="6928" max="6928" width="8.375" style="41" customWidth="1"/>
    <col min="6929" max="6929" width="16.125" style="41" customWidth="1"/>
    <col min="6930" max="6930" width="20.5" style="41" customWidth="1"/>
    <col min="6931" max="6932" width="12.25" style="41" customWidth="1"/>
    <col min="6933" max="6933" width="5.625" style="41" customWidth="1"/>
    <col min="6934" max="6934" width="7.5" style="41" customWidth="1"/>
    <col min="6935" max="6935" width="5.625" style="41" customWidth="1"/>
    <col min="6936" max="6936" width="11" style="41" bestFit="1" customWidth="1"/>
    <col min="6937" max="6937" width="17.25" style="41" bestFit="1" customWidth="1"/>
    <col min="6938" max="7169" width="9" style="41" customWidth="1"/>
    <col min="7170" max="7170" width="5.25" style="41" bestFit="1" customWidth="1"/>
    <col min="7171" max="7171" width="28.125" style="41" customWidth="1"/>
    <col min="7172" max="7172" width="37.125" style="41" customWidth="1"/>
    <col min="7173" max="7173" width="45" style="41" customWidth="1"/>
    <col min="7174" max="7174" width="7.5" style="41" customWidth="1"/>
    <col min="7175" max="7175" width="13" style="41" customWidth="1"/>
    <col min="7176" max="7176" width="9" style="41" customWidth="1"/>
    <col min="7177" max="7177" width="11" style="41" customWidth="1"/>
    <col min="7178" max="7178" width="10.375" style="41" customWidth="1"/>
    <col min="7179" max="7179" width="9" style="41" customWidth="1"/>
    <col min="7180" max="7180" width="17.25" style="41" customWidth="1"/>
    <col min="7181" max="7181" width="6.5" style="41" customWidth="1"/>
    <col min="7182" max="7182" width="9" style="41" customWidth="1"/>
    <col min="7183" max="7183" width="17.25" style="41" customWidth="1"/>
    <col min="7184" max="7184" width="8.375" style="41" customWidth="1"/>
    <col min="7185" max="7185" width="16.125" style="41" customWidth="1"/>
    <col min="7186" max="7186" width="20.5" style="41" customWidth="1"/>
    <col min="7187" max="7188" width="12.25" style="41" customWidth="1"/>
    <col min="7189" max="7189" width="5.625" style="41" customWidth="1"/>
    <col min="7190" max="7190" width="7.5" style="41" customWidth="1"/>
    <col min="7191" max="7191" width="5.625" style="41" customWidth="1"/>
    <col min="7192" max="7192" width="11" style="41" bestFit="1" customWidth="1"/>
    <col min="7193" max="7193" width="17.25" style="41" bestFit="1" customWidth="1"/>
    <col min="7194" max="7425" width="9" style="41" customWidth="1"/>
    <col min="7426" max="7426" width="5.25" style="41" bestFit="1" customWidth="1"/>
    <col min="7427" max="7427" width="28.125" style="41" customWidth="1"/>
    <col min="7428" max="7428" width="37.125" style="41" customWidth="1"/>
    <col min="7429" max="7429" width="45" style="41" customWidth="1"/>
    <col min="7430" max="7430" width="7.5" style="41" customWidth="1"/>
    <col min="7431" max="7431" width="13" style="41" customWidth="1"/>
    <col min="7432" max="7432" width="9" style="41" customWidth="1"/>
    <col min="7433" max="7433" width="11" style="41" customWidth="1"/>
    <col min="7434" max="7434" width="10.375" style="41" customWidth="1"/>
    <col min="7435" max="7435" width="9" style="41" customWidth="1"/>
    <col min="7436" max="7436" width="17.25" style="41" customWidth="1"/>
    <col min="7437" max="7437" width="6.5" style="41" customWidth="1"/>
    <col min="7438" max="7438" width="9" style="41" customWidth="1"/>
    <col min="7439" max="7439" width="17.25" style="41" customWidth="1"/>
    <col min="7440" max="7440" width="8.375" style="41" customWidth="1"/>
    <col min="7441" max="7441" width="16.125" style="41" customWidth="1"/>
    <col min="7442" max="7442" width="20.5" style="41" customWidth="1"/>
    <col min="7443" max="7444" width="12.25" style="41" customWidth="1"/>
    <col min="7445" max="7445" width="5.625" style="41" customWidth="1"/>
    <col min="7446" max="7446" width="7.5" style="41" customWidth="1"/>
    <col min="7447" max="7447" width="5.625" style="41" customWidth="1"/>
    <col min="7448" max="7448" width="11" style="41" bestFit="1" customWidth="1"/>
    <col min="7449" max="7449" width="17.25" style="41" bestFit="1" customWidth="1"/>
    <col min="7450" max="7681" width="9" style="41" customWidth="1"/>
    <col min="7682" max="7682" width="5.25" style="41" bestFit="1" customWidth="1"/>
    <col min="7683" max="7683" width="28.125" style="41" customWidth="1"/>
    <col min="7684" max="7684" width="37.125" style="41" customWidth="1"/>
    <col min="7685" max="7685" width="45" style="41" customWidth="1"/>
    <col min="7686" max="7686" width="7.5" style="41" customWidth="1"/>
    <col min="7687" max="7687" width="13" style="41" customWidth="1"/>
    <col min="7688" max="7688" width="9" style="41" customWidth="1"/>
    <col min="7689" max="7689" width="11" style="41" customWidth="1"/>
    <col min="7690" max="7690" width="10.375" style="41" customWidth="1"/>
    <col min="7691" max="7691" width="9" style="41" customWidth="1"/>
    <col min="7692" max="7692" width="17.25" style="41" customWidth="1"/>
    <col min="7693" max="7693" width="6.5" style="41" customWidth="1"/>
    <col min="7694" max="7694" width="9" style="41" customWidth="1"/>
    <col min="7695" max="7695" width="17.25" style="41" customWidth="1"/>
    <col min="7696" max="7696" width="8.375" style="41" customWidth="1"/>
    <col min="7697" max="7697" width="16.125" style="41" customWidth="1"/>
    <col min="7698" max="7698" width="20.5" style="41" customWidth="1"/>
    <col min="7699" max="7700" width="12.25" style="41" customWidth="1"/>
    <col min="7701" max="7701" width="5.625" style="41" customWidth="1"/>
    <col min="7702" max="7702" width="7.5" style="41" customWidth="1"/>
    <col min="7703" max="7703" width="5.625" style="41" customWidth="1"/>
    <col min="7704" max="7704" width="11" style="41" bestFit="1" customWidth="1"/>
    <col min="7705" max="7705" width="17.25" style="41" bestFit="1" customWidth="1"/>
    <col min="7706" max="7937" width="9" style="41" customWidth="1"/>
    <col min="7938" max="7938" width="5.25" style="41" bestFit="1" customWidth="1"/>
    <col min="7939" max="7939" width="28.125" style="41" customWidth="1"/>
    <col min="7940" max="7940" width="37.125" style="41" customWidth="1"/>
    <col min="7941" max="7941" width="45" style="41" customWidth="1"/>
    <col min="7942" max="7942" width="7.5" style="41" customWidth="1"/>
    <col min="7943" max="7943" width="13" style="41" customWidth="1"/>
    <col min="7944" max="7944" width="9" style="41" customWidth="1"/>
    <col min="7945" max="7945" width="11" style="41" customWidth="1"/>
    <col min="7946" max="7946" width="10.375" style="41" customWidth="1"/>
    <col min="7947" max="7947" width="9" style="41" customWidth="1"/>
    <col min="7948" max="7948" width="17.25" style="41" customWidth="1"/>
    <col min="7949" max="7949" width="6.5" style="41" customWidth="1"/>
    <col min="7950" max="7950" width="9" style="41" customWidth="1"/>
    <col min="7951" max="7951" width="17.25" style="41" customWidth="1"/>
    <col min="7952" max="7952" width="8.375" style="41" customWidth="1"/>
    <col min="7953" max="7953" width="16.125" style="41" customWidth="1"/>
    <col min="7954" max="7954" width="20.5" style="41" customWidth="1"/>
    <col min="7955" max="7956" width="12.25" style="41" customWidth="1"/>
    <col min="7957" max="7957" width="5.625" style="41" customWidth="1"/>
    <col min="7958" max="7958" width="7.5" style="41" customWidth="1"/>
    <col min="7959" max="7959" width="5.625" style="41" customWidth="1"/>
    <col min="7960" max="7960" width="11" style="41" bestFit="1" customWidth="1"/>
    <col min="7961" max="7961" width="17.25" style="41" bestFit="1" customWidth="1"/>
    <col min="7962" max="8193" width="9" style="41" customWidth="1"/>
    <col min="8194" max="8194" width="5.25" style="41" bestFit="1" customWidth="1"/>
    <col min="8195" max="8195" width="28.125" style="41" customWidth="1"/>
    <col min="8196" max="8196" width="37.125" style="41" customWidth="1"/>
    <col min="8197" max="8197" width="45" style="41" customWidth="1"/>
    <col min="8198" max="8198" width="7.5" style="41" customWidth="1"/>
    <col min="8199" max="8199" width="13" style="41" customWidth="1"/>
    <col min="8200" max="8200" width="9" style="41" customWidth="1"/>
    <col min="8201" max="8201" width="11" style="41" customWidth="1"/>
    <col min="8202" max="8202" width="10.375" style="41" customWidth="1"/>
    <col min="8203" max="8203" width="9" style="41" customWidth="1"/>
    <col min="8204" max="8204" width="17.25" style="41" customWidth="1"/>
    <col min="8205" max="8205" width="6.5" style="41" customWidth="1"/>
    <col min="8206" max="8206" width="9" style="41" customWidth="1"/>
    <col min="8207" max="8207" width="17.25" style="41" customWidth="1"/>
    <col min="8208" max="8208" width="8.375" style="41" customWidth="1"/>
    <col min="8209" max="8209" width="16.125" style="41" customWidth="1"/>
    <col min="8210" max="8210" width="20.5" style="41" customWidth="1"/>
    <col min="8211" max="8212" width="12.25" style="41" customWidth="1"/>
    <col min="8213" max="8213" width="5.625" style="41" customWidth="1"/>
    <col min="8214" max="8214" width="7.5" style="41" customWidth="1"/>
    <col min="8215" max="8215" width="5.625" style="41" customWidth="1"/>
    <col min="8216" max="8216" width="11" style="41" bestFit="1" customWidth="1"/>
    <col min="8217" max="8217" width="17.25" style="41" bestFit="1" customWidth="1"/>
    <col min="8218" max="8449" width="9" style="41" customWidth="1"/>
    <col min="8450" max="8450" width="5.25" style="41" bestFit="1" customWidth="1"/>
    <col min="8451" max="8451" width="28.125" style="41" customWidth="1"/>
    <col min="8452" max="8452" width="37.125" style="41" customWidth="1"/>
    <col min="8453" max="8453" width="45" style="41" customWidth="1"/>
    <col min="8454" max="8454" width="7.5" style="41" customWidth="1"/>
    <col min="8455" max="8455" width="13" style="41" customWidth="1"/>
    <col min="8456" max="8456" width="9" style="41" customWidth="1"/>
    <col min="8457" max="8457" width="11" style="41" customWidth="1"/>
    <col min="8458" max="8458" width="10.375" style="41" customWidth="1"/>
    <col min="8459" max="8459" width="9" style="41" customWidth="1"/>
    <col min="8460" max="8460" width="17.25" style="41" customWidth="1"/>
    <col min="8461" max="8461" width="6.5" style="41" customWidth="1"/>
    <col min="8462" max="8462" width="9" style="41" customWidth="1"/>
    <col min="8463" max="8463" width="17.25" style="41" customWidth="1"/>
    <col min="8464" max="8464" width="8.375" style="41" customWidth="1"/>
    <col min="8465" max="8465" width="16.125" style="41" customWidth="1"/>
    <col min="8466" max="8466" width="20.5" style="41" customWidth="1"/>
    <col min="8467" max="8468" width="12.25" style="41" customWidth="1"/>
    <col min="8469" max="8469" width="5.625" style="41" customWidth="1"/>
    <col min="8470" max="8470" width="7.5" style="41" customWidth="1"/>
    <col min="8471" max="8471" width="5.625" style="41" customWidth="1"/>
    <col min="8472" max="8472" width="11" style="41" bestFit="1" customWidth="1"/>
    <col min="8473" max="8473" width="17.25" style="41" bestFit="1" customWidth="1"/>
    <col min="8474" max="8705" width="9" style="41" customWidth="1"/>
    <col min="8706" max="8706" width="5.25" style="41" bestFit="1" customWidth="1"/>
    <col min="8707" max="8707" width="28.125" style="41" customWidth="1"/>
    <col min="8708" max="8708" width="37.125" style="41" customWidth="1"/>
    <col min="8709" max="8709" width="45" style="41" customWidth="1"/>
    <col min="8710" max="8710" width="7.5" style="41" customWidth="1"/>
    <col min="8711" max="8711" width="13" style="41" customWidth="1"/>
    <col min="8712" max="8712" width="9" style="41" customWidth="1"/>
    <col min="8713" max="8713" width="11" style="41" customWidth="1"/>
    <col min="8714" max="8714" width="10.375" style="41" customWidth="1"/>
    <col min="8715" max="8715" width="9" style="41" customWidth="1"/>
    <col min="8716" max="8716" width="17.25" style="41" customWidth="1"/>
    <col min="8717" max="8717" width="6.5" style="41" customWidth="1"/>
    <col min="8718" max="8718" width="9" style="41" customWidth="1"/>
    <col min="8719" max="8719" width="17.25" style="41" customWidth="1"/>
    <col min="8720" max="8720" width="8.375" style="41" customWidth="1"/>
    <col min="8721" max="8721" width="16.125" style="41" customWidth="1"/>
    <col min="8722" max="8722" width="20.5" style="41" customWidth="1"/>
    <col min="8723" max="8724" width="12.25" style="41" customWidth="1"/>
    <col min="8725" max="8725" width="5.625" style="41" customWidth="1"/>
    <col min="8726" max="8726" width="7.5" style="41" customWidth="1"/>
    <col min="8727" max="8727" width="5.625" style="41" customWidth="1"/>
    <col min="8728" max="8728" width="11" style="41" bestFit="1" customWidth="1"/>
    <col min="8729" max="8729" width="17.25" style="41" bestFit="1" customWidth="1"/>
    <col min="8730" max="8961" width="9" style="41" customWidth="1"/>
    <col min="8962" max="8962" width="5.25" style="41" bestFit="1" customWidth="1"/>
    <col min="8963" max="8963" width="28.125" style="41" customWidth="1"/>
    <col min="8964" max="8964" width="37.125" style="41" customWidth="1"/>
    <col min="8965" max="8965" width="45" style="41" customWidth="1"/>
    <col min="8966" max="8966" width="7.5" style="41" customWidth="1"/>
    <col min="8967" max="8967" width="13" style="41" customWidth="1"/>
    <col min="8968" max="8968" width="9" style="41" customWidth="1"/>
    <col min="8969" max="8969" width="11" style="41" customWidth="1"/>
    <col min="8970" max="8970" width="10.375" style="41" customWidth="1"/>
    <col min="8971" max="8971" width="9" style="41" customWidth="1"/>
    <col min="8972" max="8972" width="17.25" style="41" customWidth="1"/>
    <col min="8973" max="8973" width="6.5" style="41" customWidth="1"/>
    <col min="8974" max="8974" width="9" style="41" customWidth="1"/>
    <col min="8975" max="8975" width="17.25" style="41" customWidth="1"/>
    <col min="8976" max="8976" width="8.375" style="41" customWidth="1"/>
    <col min="8977" max="8977" width="16.125" style="41" customWidth="1"/>
    <col min="8978" max="8978" width="20.5" style="41" customWidth="1"/>
    <col min="8979" max="8980" width="12.25" style="41" customWidth="1"/>
    <col min="8981" max="8981" width="5.625" style="41" customWidth="1"/>
    <col min="8982" max="8982" width="7.5" style="41" customWidth="1"/>
    <col min="8983" max="8983" width="5.625" style="41" customWidth="1"/>
    <col min="8984" max="8984" width="11" style="41" bestFit="1" customWidth="1"/>
    <col min="8985" max="8985" width="17.25" style="41" bestFit="1" customWidth="1"/>
    <col min="8986" max="9217" width="9" style="41" customWidth="1"/>
    <col min="9218" max="9218" width="5.25" style="41" bestFit="1" customWidth="1"/>
    <col min="9219" max="9219" width="28.125" style="41" customWidth="1"/>
    <col min="9220" max="9220" width="37.125" style="41" customWidth="1"/>
    <col min="9221" max="9221" width="45" style="41" customWidth="1"/>
    <col min="9222" max="9222" width="7.5" style="41" customWidth="1"/>
    <col min="9223" max="9223" width="13" style="41" customWidth="1"/>
    <col min="9224" max="9224" width="9" style="41" customWidth="1"/>
    <col min="9225" max="9225" width="11" style="41" customWidth="1"/>
    <col min="9226" max="9226" width="10.375" style="41" customWidth="1"/>
    <col min="9227" max="9227" width="9" style="41" customWidth="1"/>
    <col min="9228" max="9228" width="17.25" style="41" customWidth="1"/>
    <col min="9229" max="9229" width="6.5" style="41" customWidth="1"/>
    <col min="9230" max="9230" width="9" style="41" customWidth="1"/>
    <col min="9231" max="9231" width="17.25" style="41" customWidth="1"/>
    <col min="9232" max="9232" width="8.375" style="41" customWidth="1"/>
    <col min="9233" max="9233" width="16.125" style="41" customWidth="1"/>
    <col min="9234" max="9234" width="20.5" style="41" customWidth="1"/>
    <col min="9235" max="9236" width="12.25" style="41" customWidth="1"/>
    <col min="9237" max="9237" width="5.625" style="41" customWidth="1"/>
    <col min="9238" max="9238" width="7.5" style="41" customWidth="1"/>
    <col min="9239" max="9239" width="5.625" style="41" customWidth="1"/>
    <col min="9240" max="9240" width="11" style="41" bestFit="1" customWidth="1"/>
    <col min="9241" max="9241" width="17.25" style="41" bestFit="1" customWidth="1"/>
    <col min="9242" max="9473" width="9" style="41" customWidth="1"/>
    <col min="9474" max="9474" width="5.25" style="41" bestFit="1" customWidth="1"/>
    <col min="9475" max="9475" width="28.125" style="41" customWidth="1"/>
    <col min="9476" max="9476" width="37.125" style="41" customWidth="1"/>
    <col min="9477" max="9477" width="45" style="41" customWidth="1"/>
    <col min="9478" max="9478" width="7.5" style="41" customWidth="1"/>
    <col min="9479" max="9479" width="13" style="41" customWidth="1"/>
    <col min="9480" max="9480" width="9" style="41" customWidth="1"/>
    <col min="9481" max="9481" width="11" style="41" customWidth="1"/>
    <col min="9482" max="9482" width="10.375" style="41" customWidth="1"/>
    <col min="9483" max="9483" width="9" style="41" customWidth="1"/>
    <col min="9484" max="9484" width="17.25" style="41" customWidth="1"/>
    <col min="9485" max="9485" width="6.5" style="41" customWidth="1"/>
    <col min="9486" max="9486" width="9" style="41" customWidth="1"/>
    <col min="9487" max="9487" width="17.25" style="41" customWidth="1"/>
    <col min="9488" max="9488" width="8.375" style="41" customWidth="1"/>
    <col min="9489" max="9489" width="16.125" style="41" customWidth="1"/>
    <col min="9490" max="9490" width="20.5" style="41" customWidth="1"/>
    <col min="9491" max="9492" width="12.25" style="41" customWidth="1"/>
    <col min="9493" max="9493" width="5.625" style="41" customWidth="1"/>
    <col min="9494" max="9494" width="7.5" style="41" customWidth="1"/>
    <col min="9495" max="9495" width="5.625" style="41" customWidth="1"/>
    <col min="9496" max="9496" width="11" style="41" bestFit="1" customWidth="1"/>
    <col min="9497" max="9497" width="17.25" style="41" bestFit="1" customWidth="1"/>
    <col min="9498" max="9729" width="9" style="41" customWidth="1"/>
    <col min="9730" max="9730" width="5.25" style="41" bestFit="1" customWidth="1"/>
    <col min="9731" max="9731" width="28.125" style="41" customWidth="1"/>
    <col min="9732" max="9732" width="37.125" style="41" customWidth="1"/>
    <col min="9733" max="9733" width="45" style="41" customWidth="1"/>
    <col min="9734" max="9734" width="7.5" style="41" customWidth="1"/>
    <col min="9735" max="9735" width="13" style="41" customWidth="1"/>
    <col min="9736" max="9736" width="9" style="41" customWidth="1"/>
    <col min="9737" max="9737" width="11" style="41" customWidth="1"/>
    <col min="9738" max="9738" width="10.375" style="41" customWidth="1"/>
    <col min="9739" max="9739" width="9" style="41" customWidth="1"/>
    <col min="9740" max="9740" width="17.25" style="41" customWidth="1"/>
    <col min="9741" max="9741" width="6.5" style="41" customWidth="1"/>
    <col min="9742" max="9742" width="9" style="41" customWidth="1"/>
    <col min="9743" max="9743" width="17.25" style="41" customWidth="1"/>
    <col min="9744" max="9744" width="8.375" style="41" customWidth="1"/>
    <col min="9745" max="9745" width="16.125" style="41" customWidth="1"/>
    <col min="9746" max="9746" width="20.5" style="41" customWidth="1"/>
    <col min="9747" max="9748" width="12.25" style="41" customWidth="1"/>
    <col min="9749" max="9749" width="5.625" style="41" customWidth="1"/>
    <col min="9750" max="9750" width="7.5" style="41" customWidth="1"/>
    <col min="9751" max="9751" width="5.625" style="41" customWidth="1"/>
    <col min="9752" max="9752" width="11" style="41" bestFit="1" customWidth="1"/>
    <col min="9753" max="9753" width="17.25" style="41" bestFit="1" customWidth="1"/>
    <col min="9754" max="9985" width="9" style="41" customWidth="1"/>
    <col min="9986" max="9986" width="5.25" style="41" bestFit="1" customWidth="1"/>
    <col min="9987" max="9987" width="28.125" style="41" customWidth="1"/>
    <col min="9988" max="9988" width="37.125" style="41" customWidth="1"/>
    <col min="9989" max="9989" width="45" style="41" customWidth="1"/>
    <col min="9990" max="9990" width="7.5" style="41" customWidth="1"/>
    <col min="9991" max="9991" width="13" style="41" customWidth="1"/>
    <col min="9992" max="9992" width="9" style="41" customWidth="1"/>
    <col min="9993" max="9993" width="11" style="41" customWidth="1"/>
    <col min="9994" max="9994" width="10.375" style="41" customWidth="1"/>
    <col min="9995" max="9995" width="9" style="41" customWidth="1"/>
    <col min="9996" max="9996" width="17.25" style="41" customWidth="1"/>
    <col min="9997" max="9997" width="6.5" style="41" customWidth="1"/>
    <col min="9998" max="9998" width="9" style="41" customWidth="1"/>
    <col min="9999" max="9999" width="17.25" style="41" customWidth="1"/>
    <col min="10000" max="10000" width="8.375" style="41" customWidth="1"/>
    <col min="10001" max="10001" width="16.125" style="41" customWidth="1"/>
    <col min="10002" max="10002" width="20.5" style="41" customWidth="1"/>
    <col min="10003" max="10004" width="12.25" style="41" customWidth="1"/>
    <col min="10005" max="10005" width="5.625" style="41" customWidth="1"/>
    <col min="10006" max="10006" width="7.5" style="41" customWidth="1"/>
    <col min="10007" max="10007" width="5.625" style="41" customWidth="1"/>
    <col min="10008" max="10008" width="11" style="41" bestFit="1" customWidth="1"/>
    <col min="10009" max="10009" width="17.25" style="41" bestFit="1" customWidth="1"/>
    <col min="10010" max="10241" width="9" style="41" customWidth="1"/>
    <col min="10242" max="10242" width="5.25" style="41" bestFit="1" customWidth="1"/>
    <col min="10243" max="10243" width="28.125" style="41" customWidth="1"/>
    <col min="10244" max="10244" width="37.125" style="41" customWidth="1"/>
    <col min="10245" max="10245" width="45" style="41" customWidth="1"/>
    <col min="10246" max="10246" width="7.5" style="41" customWidth="1"/>
    <col min="10247" max="10247" width="13" style="41" customWidth="1"/>
    <col min="10248" max="10248" width="9" style="41" customWidth="1"/>
    <col min="10249" max="10249" width="11" style="41" customWidth="1"/>
    <col min="10250" max="10250" width="10.375" style="41" customWidth="1"/>
    <col min="10251" max="10251" width="9" style="41" customWidth="1"/>
    <col min="10252" max="10252" width="17.25" style="41" customWidth="1"/>
    <col min="10253" max="10253" width="6.5" style="41" customWidth="1"/>
    <col min="10254" max="10254" width="9" style="41" customWidth="1"/>
    <col min="10255" max="10255" width="17.25" style="41" customWidth="1"/>
    <col min="10256" max="10256" width="8.375" style="41" customWidth="1"/>
    <col min="10257" max="10257" width="16.125" style="41" customWidth="1"/>
    <col min="10258" max="10258" width="20.5" style="41" customWidth="1"/>
    <col min="10259" max="10260" width="12.25" style="41" customWidth="1"/>
    <col min="10261" max="10261" width="5.625" style="41" customWidth="1"/>
    <col min="10262" max="10262" width="7.5" style="41" customWidth="1"/>
    <col min="10263" max="10263" width="5.625" style="41" customWidth="1"/>
    <col min="10264" max="10264" width="11" style="41" bestFit="1" customWidth="1"/>
    <col min="10265" max="10265" width="17.25" style="41" bestFit="1" customWidth="1"/>
    <col min="10266" max="10497" width="9" style="41" customWidth="1"/>
    <col min="10498" max="10498" width="5.25" style="41" bestFit="1" customWidth="1"/>
    <col min="10499" max="10499" width="28.125" style="41" customWidth="1"/>
    <col min="10500" max="10500" width="37.125" style="41" customWidth="1"/>
    <col min="10501" max="10501" width="45" style="41" customWidth="1"/>
    <col min="10502" max="10502" width="7.5" style="41" customWidth="1"/>
    <col min="10503" max="10503" width="13" style="41" customWidth="1"/>
    <col min="10504" max="10504" width="9" style="41" customWidth="1"/>
    <col min="10505" max="10505" width="11" style="41" customWidth="1"/>
    <col min="10506" max="10506" width="10.375" style="41" customWidth="1"/>
    <col min="10507" max="10507" width="9" style="41" customWidth="1"/>
    <col min="10508" max="10508" width="17.25" style="41" customWidth="1"/>
    <col min="10509" max="10509" width="6.5" style="41" customWidth="1"/>
    <col min="10510" max="10510" width="9" style="41" customWidth="1"/>
    <col min="10511" max="10511" width="17.25" style="41" customWidth="1"/>
    <col min="10512" max="10512" width="8.375" style="41" customWidth="1"/>
    <col min="10513" max="10513" width="16.125" style="41" customWidth="1"/>
    <col min="10514" max="10514" width="20.5" style="41" customWidth="1"/>
    <col min="10515" max="10516" width="12.25" style="41" customWidth="1"/>
    <col min="10517" max="10517" width="5.625" style="41" customWidth="1"/>
    <col min="10518" max="10518" width="7.5" style="41" customWidth="1"/>
    <col min="10519" max="10519" width="5.625" style="41" customWidth="1"/>
    <col min="10520" max="10520" width="11" style="41" bestFit="1" customWidth="1"/>
    <col min="10521" max="10521" width="17.25" style="41" bestFit="1" customWidth="1"/>
    <col min="10522" max="10753" width="9" style="41" customWidth="1"/>
    <col min="10754" max="10754" width="5.25" style="41" bestFit="1" customWidth="1"/>
    <col min="10755" max="10755" width="28.125" style="41" customWidth="1"/>
    <col min="10756" max="10756" width="37.125" style="41" customWidth="1"/>
    <col min="10757" max="10757" width="45" style="41" customWidth="1"/>
    <col min="10758" max="10758" width="7.5" style="41" customWidth="1"/>
    <col min="10759" max="10759" width="13" style="41" customWidth="1"/>
    <col min="10760" max="10760" width="9" style="41" customWidth="1"/>
    <col min="10761" max="10761" width="11" style="41" customWidth="1"/>
    <col min="10762" max="10762" width="10.375" style="41" customWidth="1"/>
    <col min="10763" max="10763" width="9" style="41" customWidth="1"/>
    <col min="10764" max="10764" width="17.25" style="41" customWidth="1"/>
    <col min="10765" max="10765" width="6.5" style="41" customWidth="1"/>
    <col min="10766" max="10766" width="9" style="41" customWidth="1"/>
    <col min="10767" max="10767" width="17.25" style="41" customWidth="1"/>
    <col min="10768" max="10768" width="8.375" style="41" customWidth="1"/>
    <col min="10769" max="10769" width="16.125" style="41" customWidth="1"/>
    <col min="10770" max="10770" width="20.5" style="41" customWidth="1"/>
    <col min="10771" max="10772" width="12.25" style="41" customWidth="1"/>
    <col min="10773" max="10773" width="5.625" style="41" customWidth="1"/>
    <col min="10774" max="10774" width="7.5" style="41" customWidth="1"/>
    <col min="10775" max="10775" width="5.625" style="41" customWidth="1"/>
    <col min="10776" max="10776" width="11" style="41" bestFit="1" customWidth="1"/>
    <col min="10777" max="10777" width="17.25" style="41" bestFit="1" customWidth="1"/>
    <col min="10778" max="11009" width="9" style="41" customWidth="1"/>
    <col min="11010" max="11010" width="5.25" style="41" bestFit="1" customWidth="1"/>
    <col min="11011" max="11011" width="28.125" style="41" customWidth="1"/>
    <col min="11012" max="11012" width="37.125" style="41" customWidth="1"/>
    <col min="11013" max="11013" width="45" style="41" customWidth="1"/>
    <col min="11014" max="11014" width="7.5" style="41" customWidth="1"/>
    <col min="11015" max="11015" width="13" style="41" customWidth="1"/>
    <col min="11016" max="11016" width="9" style="41" customWidth="1"/>
    <col min="11017" max="11017" width="11" style="41" customWidth="1"/>
    <col min="11018" max="11018" width="10.375" style="41" customWidth="1"/>
    <col min="11019" max="11019" width="9" style="41" customWidth="1"/>
    <col min="11020" max="11020" width="17.25" style="41" customWidth="1"/>
    <col min="11021" max="11021" width="6.5" style="41" customWidth="1"/>
    <col min="11022" max="11022" width="9" style="41" customWidth="1"/>
    <col min="11023" max="11023" width="17.25" style="41" customWidth="1"/>
    <col min="11024" max="11024" width="8.375" style="41" customWidth="1"/>
    <col min="11025" max="11025" width="16.125" style="41" customWidth="1"/>
    <col min="11026" max="11026" width="20.5" style="41" customWidth="1"/>
    <col min="11027" max="11028" width="12.25" style="41" customWidth="1"/>
    <col min="11029" max="11029" width="5.625" style="41" customWidth="1"/>
    <col min="11030" max="11030" width="7.5" style="41" customWidth="1"/>
    <col min="11031" max="11031" width="5.625" style="41" customWidth="1"/>
    <col min="11032" max="11032" width="11" style="41" bestFit="1" customWidth="1"/>
    <col min="11033" max="11033" width="17.25" style="41" bestFit="1" customWidth="1"/>
    <col min="11034" max="11265" width="9" style="41" customWidth="1"/>
    <col min="11266" max="11266" width="5.25" style="41" bestFit="1" customWidth="1"/>
    <col min="11267" max="11267" width="28.125" style="41" customWidth="1"/>
    <col min="11268" max="11268" width="37.125" style="41" customWidth="1"/>
    <col min="11269" max="11269" width="45" style="41" customWidth="1"/>
    <col min="11270" max="11270" width="7.5" style="41" customWidth="1"/>
    <col min="11271" max="11271" width="13" style="41" customWidth="1"/>
    <col min="11272" max="11272" width="9" style="41" customWidth="1"/>
    <col min="11273" max="11273" width="11" style="41" customWidth="1"/>
    <col min="11274" max="11274" width="10.375" style="41" customWidth="1"/>
    <col min="11275" max="11275" width="9" style="41" customWidth="1"/>
    <col min="11276" max="11276" width="17.25" style="41" customWidth="1"/>
    <col min="11277" max="11277" width="6.5" style="41" customWidth="1"/>
    <col min="11278" max="11278" width="9" style="41" customWidth="1"/>
    <col min="11279" max="11279" width="17.25" style="41" customWidth="1"/>
    <col min="11280" max="11280" width="8.375" style="41" customWidth="1"/>
    <col min="11281" max="11281" width="16.125" style="41" customWidth="1"/>
    <col min="11282" max="11282" width="20.5" style="41" customWidth="1"/>
    <col min="11283" max="11284" width="12.25" style="41" customWidth="1"/>
    <col min="11285" max="11285" width="5.625" style="41" customWidth="1"/>
    <col min="11286" max="11286" width="7.5" style="41" customWidth="1"/>
    <col min="11287" max="11287" width="5.625" style="41" customWidth="1"/>
    <col min="11288" max="11288" width="11" style="41" bestFit="1" customWidth="1"/>
    <col min="11289" max="11289" width="17.25" style="41" bestFit="1" customWidth="1"/>
    <col min="11290" max="11521" width="9" style="41" customWidth="1"/>
    <col min="11522" max="11522" width="5.25" style="41" bestFit="1" customWidth="1"/>
    <col min="11523" max="11523" width="28.125" style="41" customWidth="1"/>
    <col min="11524" max="11524" width="37.125" style="41" customWidth="1"/>
    <col min="11525" max="11525" width="45" style="41" customWidth="1"/>
    <col min="11526" max="11526" width="7.5" style="41" customWidth="1"/>
    <col min="11527" max="11527" width="13" style="41" customWidth="1"/>
    <col min="11528" max="11528" width="9" style="41" customWidth="1"/>
    <col min="11529" max="11529" width="11" style="41" customWidth="1"/>
    <col min="11530" max="11530" width="10.375" style="41" customWidth="1"/>
    <col min="11531" max="11531" width="9" style="41" customWidth="1"/>
    <col min="11532" max="11532" width="17.25" style="41" customWidth="1"/>
    <col min="11533" max="11533" width="6.5" style="41" customWidth="1"/>
    <col min="11534" max="11534" width="9" style="41" customWidth="1"/>
    <col min="11535" max="11535" width="17.25" style="41" customWidth="1"/>
    <col min="11536" max="11536" width="8.375" style="41" customWidth="1"/>
    <col min="11537" max="11537" width="16.125" style="41" customWidth="1"/>
    <col min="11538" max="11538" width="20.5" style="41" customWidth="1"/>
    <col min="11539" max="11540" width="12.25" style="41" customWidth="1"/>
    <col min="11541" max="11541" width="5.625" style="41" customWidth="1"/>
    <col min="11542" max="11542" width="7.5" style="41" customWidth="1"/>
    <col min="11543" max="11543" width="5.625" style="41" customWidth="1"/>
    <col min="11544" max="11544" width="11" style="41" bestFit="1" customWidth="1"/>
    <col min="11545" max="11545" width="17.25" style="41" bestFit="1" customWidth="1"/>
    <col min="11546" max="11777" width="9" style="41" customWidth="1"/>
    <col min="11778" max="11778" width="5.25" style="41" bestFit="1" customWidth="1"/>
    <col min="11779" max="11779" width="28.125" style="41" customWidth="1"/>
    <col min="11780" max="11780" width="37.125" style="41" customWidth="1"/>
    <col min="11781" max="11781" width="45" style="41" customWidth="1"/>
    <col min="11782" max="11782" width="7.5" style="41" customWidth="1"/>
    <col min="11783" max="11783" width="13" style="41" customWidth="1"/>
    <col min="11784" max="11784" width="9" style="41" customWidth="1"/>
    <col min="11785" max="11785" width="11" style="41" customWidth="1"/>
    <col min="11786" max="11786" width="10.375" style="41" customWidth="1"/>
    <col min="11787" max="11787" width="9" style="41" customWidth="1"/>
    <col min="11788" max="11788" width="17.25" style="41" customWidth="1"/>
    <col min="11789" max="11789" width="6.5" style="41" customWidth="1"/>
    <col min="11790" max="11790" width="9" style="41" customWidth="1"/>
    <col min="11791" max="11791" width="17.25" style="41" customWidth="1"/>
    <col min="11792" max="11792" width="8.375" style="41" customWidth="1"/>
    <col min="11793" max="11793" width="16.125" style="41" customWidth="1"/>
    <col min="11794" max="11794" width="20.5" style="41" customWidth="1"/>
    <col min="11795" max="11796" width="12.25" style="41" customWidth="1"/>
    <col min="11797" max="11797" width="5.625" style="41" customWidth="1"/>
    <col min="11798" max="11798" width="7.5" style="41" customWidth="1"/>
    <col min="11799" max="11799" width="5.625" style="41" customWidth="1"/>
    <col min="11800" max="11800" width="11" style="41" bestFit="1" customWidth="1"/>
    <col min="11801" max="11801" width="17.25" style="41" bestFit="1" customWidth="1"/>
    <col min="11802" max="12033" width="9" style="41" customWidth="1"/>
    <col min="12034" max="12034" width="5.25" style="41" bestFit="1" customWidth="1"/>
    <col min="12035" max="12035" width="28.125" style="41" customWidth="1"/>
    <col min="12036" max="12036" width="37.125" style="41" customWidth="1"/>
    <col min="12037" max="12037" width="45" style="41" customWidth="1"/>
    <col min="12038" max="12038" width="7.5" style="41" customWidth="1"/>
    <col min="12039" max="12039" width="13" style="41" customWidth="1"/>
    <col min="12040" max="12040" width="9" style="41" customWidth="1"/>
    <col min="12041" max="12041" width="11" style="41" customWidth="1"/>
    <col min="12042" max="12042" width="10.375" style="41" customWidth="1"/>
    <col min="12043" max="12043" width="9" style="41" customWidth="1"/>
    <col min="12044" max="12044" width="17.25" style="41" customWidth="1"/>
    <col min="12045" max="12045" width="6.5" style="41" customWidth="1"/>
    <col min="12046" max="12046" width="9" style="41" customWidth="1"/>
    <col min="12047" max="12047" width="17.25" style="41" customWidth="1"/>
    <col min="12048" max="12048" width="8.375" style="41" customWidth="1"/>
    <col min="12049" max="12049" width="16.125" style="41" customWidth="1"/>
    <col min="12050" max="12050" width="20.5" style="41" customWidth="1"/>
    <col min="12051" max="12052" width="12.25" style="41" customWidth="1"/>
    <col min="12053" max="12053" width="5.625" style="41" customWidth="1"/>
    <col min="12054" max="12054" width="7.5" style="41" customWidth="1"/>
    <col min="12055" max="12055" width="5.625" style="41" customWidth="1"/>
    <col min="12056" max="12056" width="11" style="41" bestFit="1" customWidth="1"/>
    <col min="12057" max="12057" width="17.25" style="41" bestFit="1" customWidth="1"/>
    <col min="12058" max="12289" width="9" style="41" customWidth="1"/>
    <col min="12290" max="12290" width="5.25" style="41" bestFit="1" customWidth="1"/>
    <col min="12291" max="12291" width="28.125" style="41" customWidth="1"/>
    <col min="12292" max="12292" width="37.125" style="41" customWidth="1"/>
    <col min="12293" max="12293" width="45" style="41" customWidth="1"/>
    <col min="12294" max="12294" width="7.5" style="41" customWidth="1"/>
    <col min="12295" max="12295" width="13" style="41" customWidth="1"/>
    <col min="12296" max="12296" width="9" style="41" customWidth="1"/>
    <col min="12297" max="12297" width="11" style="41" customWidth="1"/>
    <col min="12298" max="12298" width="10.375" style="41" customWidth="1"/>
    <col min="12299" max="12299" width="9" style="41" customWidth="1"/>
    <col min="12300" max="12300" width="17.25" style="41" customWidth="1"/>
    <col min="12301" max="12301" width="6.5" style="41" customWidth="1"/>
    <col min="12302" max="12302" width="9" style="41" customWidth="1"/>
    <col min="12303" max="12303" width="17.25" style="41" customWidth="1"/>
    <col min="12304" max="12304" width="8.375" style="41" customWidth="1"/>
    <col min="12305" max="12305" width="16.125" style="41" customWidth="1"/>
    <col min="12306" max="12306" width="20.5" style="41" customWidth="1"/>
    <col min="12307" max="12308" width="12.25" style="41" customWidth="1"/>
    <col min="12309" max="12309" width="5.625" style="41" customWidth="1"/>
    <col min="12310" max="12310" width="7.5" style="41" customWidth="1"/>
    <col min="12311" max="12311" width="5.625" style="41" customWidth="1"/>
    <col min="12312" max="12312" width="11" style="41" bestFit="1" customWidth="1"/>
    <col min="12313" max="12313" width="17.25" style="41" bestFit="1" customWidth="1"/>
    <col min="12314" max="12545" width="9" style="41" customWidth="1"/>
    <col min="12546" max="12546" width="5.25" style="41" bestFit="1" customWidth="1"/>
    <col min="12547" max="12547" width="28.125" style="41" customWidth="1"/>
    <col min="12548" max="12548" width="37.125" style="41" customWidth="1"/>
    <col min="12549" max="12549" width="45" style="41" customWidth="1"/>
    <col min="12550" max="12550" width="7.5" style="41" customWidth="1"/>
    <col min="12551" max="12551" width="13" style="41" customWidth="1"/>
    <col min="12552" max="12552" width="9" style="41" customWidth="1"/>
    <col min="12553" max="12553" width="11" style="41" customWidth="1"/>
    <col min="12554" max="12554" width="10.375" style="41" customWidth="1"/>
    <col min="12555" max="12555" width="9" style="41" customWidth="1"/>
    <col min="12556" max="12556" width="17.25" style="41" customWidth="1"/>
    <col min="12557" max="12557" width="6.5" style="41" customWidth="1"/>
    <col min="12558" max="12558" width="9" style="41" customWidth="1"/>
    <col min="12559" max="12559" width="17.25" style="41" customWidth="1"/>
    <col min="12560" max="12560" width="8.375" style="41" customWidth="1"/>
    <col min="12561" max="12561" width="16.125" style="41" customWidth="1"/>
    <col min="12562" max="12562" width="20.5" style="41" customWidth="1"/>
    <col min="12563" max="12564" width="12.25" style="41" customWidth="1"/>
    <col min="12565" max="12565" width="5.625" style="41" customWidth="1"/>
    <col min="12566" max="12566" width="7.5" style="41" customWidth="1"/>
    <col min="12567" max="12567" width="5.625" style="41" customWidth="1"/>
    <col min="12568" max="12568" width="11" style="41" bestFit="1" customWidth="1"/>
    <col min="12569" max="12569" width="17.25" style="41" bestFit="1" customWidth="1"/>
    <col min="12570" max="12801" width="9" style="41" customWidth="1"/>
    <col min="12802" max="12802" width="5.25" style="41" bestFit="1" customWidth="1"/>
    <col min="12803" max="12803" width="28.125" style="41" customWidth="1"/>
    <col min="12804" max="12804" width="37.125" style="41" customWidth="1"/>
    <col min="12805" max="12805" width="45" style="41" customWidth="1"/>
    <col min="12806" max="12806" width="7.5" style="41" customWidth="1"/>
    <col min="12807" max="12807" width="13" style="41" customWidth="1"/>
    <col min="12808" max="12808" width="9" style="41" customWidth="1"/>
    <col min="12809" max="12809" width="11" style="41" customWidth="1"/>
    <col min="12810" max="12810" width="10.375" style="41" customWidth="1"/>
    <col min="12811" max="12811" width="9" style="41" customWidth="1"/>
    <col min="12812" max="12812" width="17.25" style="41" customWidth="1"/>
    <col min="12813" max="12813" width="6.5" style="41" customWidth="1"/>
    <col min="12814" max="12814" width="9" style="41" customWidth="1"/>
    <col min="12815" max="12815" width="17.25" style="41" customWidth="1"/>
    <col min="12816" max="12816" width="8.375" style="41" customWidth="1"/>
    <col min="12817" max="12817" width="16.125" style="41" customWidth="1"/>
    <col min="12818" max="12818" width="20.5" style="41" customWidth="1"/>
    <col min="12819" max="12820" width="12.25" style="41" customWidth="1"/>
    <col min="12821" max="12821" width="5.625" style="41" customWidth="1"/>
    <col min="12822" max="12822" width="7.5" style="41" customWidth="1"/>
    <col min="12823" max="12823" width="5.625" style="41" customWidth="1"/>
    <col min="12824" max="12824" width="11" style="41" bestFit="1" customWidth="1"/>
    <col min="12825" max="12825" width="17.25" style="41" bestFit="1" customWidth="1"/>
    <col min="12826" max="13057" width="9" style="41" customWidth="1"/>
    <col min="13058" max="13058" width="5.25" style="41" bestFit="1" customWidth="1"/>
    <col min="13059" max="13059" width="28.125" style="41" customWidth="1"/>
    <col min="13060" max="13060" width="37.125" style="41" customWidth="1"/>
    <col min="13061" max="13061" width="45" style="41" customWidth="1"/>
    <col min="13062" max="13062" width="7.5" style="41" customWidth="1"/>
    <col min="13063" max="13063" width="13" style="41" customWidth="1"/>
    <col min="13064" max="13064" width="9" style="41" customWidth="1"/>
    <col min="13065" max="13065" width="11" style="41" customWidth="1"/>
    <col min="13066" max="13066" width="10.375" style="41" customWidth="1"/>
    <col min="13067" max="13067" width="9" style="41" customWidth="1"/>
    <col min="13068" max="13068" width="17.25" style="41" customWidth="1"/>
    <col min="13069" max="13069" width="6.5" style="41" customWidth="1"/>
    <col min="13070" max="13070" width="9" style="41" customWidth="1"/>
    <col min="13071" max="13071" width="17.25" style="41" customWidth="1"/>
    <col min="13072" max="13072" width="8.375" style="41" customWidth="1"/>
    <col min="13073" max="13073" width="16.125" style="41" customWidth="1"/>
    <col min="13074" max="13074" width="20.5" style="41" customWidth="1"/>
    <col min="13075" max="13076" width="12.25" style="41" customWidth="1"/>
    <col min="13077" max="13077" width="5.625" style="41" customWidth="1"/>
    <col min="13078" max="13078" width="7.5" style="41" customWidth="1"/>
    <col min="13079" max="13079" width="5.625" style="41" customWidth="1"/>
    <col min="13080" max="13080" width="11" style="41" bestFit="1" customWidth="1"/>
    <col min="13081" max="13081" width="17.25" style="41" bestFit="1" customWidth="1"/>
    <col min="13082" max="13313" width="9" style="41" customWidth="1"/>
    <col min="13314" max="13314" width="5.25" style="41" bestFit="1" customWidth="1"/>
    <col min="13315" max="13315" width="28.125" style="41" customWidth="1"/>
    <col min="13316" max="13316" width="37.125" style="41" customWidth="1"/>
    <col min="13317" max="13317" width="45" style="41" customWidth="1"/>
    <col min="13318" max="13318" width="7.5" style="41" customWidth="1"/>
    <col min="13319" max="13319" width="13" style="41" customWidth="1"/>
    <col min="13320" max="13320" width="9" style="41" customWidth="1"/>
    <col min="13321" max="13321" width="11" style="41" customWidth="1"/>
    <col min="13322" max="13322" width="10.375" style="41" customWidth="1"/>
    <col min="13323" max="13323" width="9" style="41" customWidth="1"/>
    <col min="13324" max="13324" width="17.25" style="41" customWidth="1"/>
    <col min="13325" max="13325" width="6.5" style="41" customWidth="1"/>
    <col min="13326" max="13326" width="9" style="41" customWidth="1"/>
    <col min="13327" max="13327" width="17.25" style="41" customWidth="1"/>
    <col min="13328" max="13328" width="8.375" style="41" customWidth="1"/>
    <col min="13329" max="13329" width="16.125" style="41" customWidth="1"/>
    <col min="13330" max="13330" width="20.5" style="41" customWidth="1"/>
    <col min="13331" max="13332" width="12.25" style="41" customWidth="1"/>
    <col min="13333" max="13333" width="5.625" style="41" customWidth="1"/>
    <col min="13334" max="13334" width="7.5" style="41" customWidth="1"/>
    <col min="13335" max="13335" width="5.625" style="41" customWidth="1"/>
    <col min="13336" max="13336" width="11" style="41" bestFit="1" customWidth="1"/>
    <col min="13337" max="13337" width="17.25" style="41" bestFit="1" customWidth="1"/>
    <col min="13338" max="13569" width="9" style="41" customWidth="1"/>
    <col min="13570" max="13570" width="5.25" style="41" bestFit="1" customWidth="1"/>
    <col min="13571" max="13571" width="28.125" style="41" customWidth="1"/>
    <col min="13572" max="13572" width="37.125" style="41" customWidth="1"/>
    <col min="13573" max="13573" width="45" style="41" customWidth="1"/>
    <col min="13574" max="13574" width="7.5" style="41" customWidth="1"/>
    <col min="13575" max="13575" width="13" style="41" customWidth="1"/>
    <col min="13576" max="13576" width="9" style="41" customWidth="1"/>
    <col min="13577" max="13577" width="11" style="41" customWidth="1"/>
    <col min="13578" max="13578" width="10.375" style="41" customWidth="1"/>
    <col min="13579" max="13579" width="9" style="41" customWidth="1"/>
    <col min="13580" max="13580" width="17.25" style="41" customWidth="1"/>
    <col min="13581" max="13581" width="6.5" style="41" customWidth="1"/>
    <col min="13582" max="13582" width="9" style="41" customWidth="1"/>
    <col min="13583" max="13583" width="17.25" style="41" customWidth="1"/>
    <col min="13584" max="13584" width="8.375" style="41" customWidth="1"/>
    <col min="13585" max="13585" width="16.125" style="41" customWidth="1"/>
    <col min="13586" max="13586" width="20.5" style="41" customWidth="1"/>
    <col min="13587" max="13588" width="12.25" style="41" customWidth="1"/>
    <col min="13589" max="13589" width="5.625" style="41" customWidth="1"/>
    <col min="13590" max="13590" width="7.5" style="41" customWidth="1"/>
    <col min="13591" max="13591" width="5.625" style="41" customWidth="1"/>
    <col min="13592" max="13592" width="11" style="41" bestFit="1" customWidth="1"/>
    <col min="13593" max="13593" width="17.25" style="41" bestFit="1" customWidth="1"/>
    <col min="13594" max="13825" width="9" style="41" customWidth="1"/>
    <col min="13826" max="13826" width="5.25" style="41" bestFit="1" customWidth="1"/>
    <col min="13827" max="13827" width="28.125" style="41" customWidth="1"/>
    <col min="13828" max="13828" width="37.125" style="41" customWidth="1"/>
    <col min="13829" max="13829" width="45" style="41" customWidth="1"/>
    <col min="13830" max="13830" width="7.5" style="41" customWidth="1"/>
    <col min="13831" max="13831" width="13" style="41" customWidth="1"/>
    <col min="13832" max="13832" width="9" style="41" customWidth="1"/>
    <col min="13833" max="13833" width="11" style="41" customWidth="1"/>
    <col min="13834" max="13834" width="10.375" style="41" customWidth="1"/>
    <col min="13835" max="13835" width="9" style="41" customWidth="1"/>
    <col min="13836" max="13836" width="17.25" style="41" customWidth="1"/>
    <col min="13837" max="13837" width="6.5" style="41" customWidth="1"/>
    <col min="13838" max="13838" width="9" style="41" customWidth="1"/>
    <col min="13839" max="13839" width="17.25" style="41" customWidth="1"/>
    <col min="13840" max="13840" width="8.375" style="41" customWidth="1"/>
    <col min="13841" max="13841" width="16.125" style="41" customWidth="1"/>
    <col min="13842" max="13842" width="20.5" style="41" customWidth="1"/>
    <col min="13843" max="13844" width="12.25" style="41" customWidth="1"/>
    <col min="13845" max="13845" width="5.625" style="41" customWidth="1"/>
    <col min="13846" max="13846" width="7.5" style="41" customWidth="1"/>
    <col min="13847" max="13847" width="5.625" style="41" customWidth="1"/>
    <col min="13848" max="13848" width="11" style="41" bestFit="1" customWidth="1"/>
    <col min="13849" max="13849" width="17.25" style="41" bestFit="1" customWidth="1"/>
    <col min="13850" max="14081" width="9" style="41" customWidth="1"/>
    <col min="14082" max="14082" width="5.25" style="41" bestFit="1" customWidth="1"/>
    <col min="14083" max="14083" width="28.125" style="41" customWidth="1"/>
    <col min="14084" max="14084" width="37.125" style="41" customWidth="1"/>
    <col min="14085" max="14085" width="45" style="41" customWidth="1"/>
    <col min="14086" max="14086" width="7.5" style="41" customWidth="1"/>
    <col min="14087" max="14087" width="13" style="41" customWidth="1"/>
    <col min="14088" max="14088" width="9" style="41" customWidth="1"/>
    <col min="14089" max="14089" width="11" style="41" customWidth="1"/>
    <col min="14090" max="14090" width="10.375" style="41" customWidth="1"/>
    <col min="14091" max="14091" width="9" style="41" customWidth="1"/>
    <col min="14092" max="14092" width="17.25" style="41" customWidth="1"/>
    <col min="14093" max="14093" width="6.5" style="41" customWidth="1"/>
    <col min="14094" max="14094" width="9" style="41" customWidth="1"/>
    <col min="14095" max="14095" width="17.25" style="41" customWidth="1"/>
    <col min="14096" max="14096" width="8.375" style="41" customWidth="1"/>
    <col min="14097" max="14097" width="16.125" style="41" customWidth="1"/>
    <col min="14098" max="14098" width="20.5" style="41" customWidth="1"/>
    <col min="14099" max="14100" width="12.25" style="41" customWidth="1"/>
    <col min="14101" max="14101" width="5.625" style="41" customWidth="1"/>
    <col min="14102" max="14102" width="7.5" style="41" customWidth="1"/>
    <col min="14103" max="14103" width="5.625" style="41" customWidth="1"/>
    <col min="14104" max="14104" width="11" style="41" bestFit="1" customWidth="1"/>
    <col min="14105" max="14105" width="17.25" style="41" bestFit="1" customWidth="1"/>
    <col min="14106" max="14337" width="9" style="41" customWidth="1"/>
    <col min="14338" max="14338" width="5.25" style="41" bestFit="1" customWidth="1"/>
    <col min="14339" max="14339" width="28.125" style="41" customWidth="1"/>
    <col min="14340" max="14340" width="37.125" style="41" customWidth="1"/>
    <col min="14341" max="14341" width="45" style="41" customWidth="1"/>
    <col min="14342" max="14342" width="7.5" style="41" customWidth="1"/>
    <col min="14343" max="14343" width="13" style="41" customWidth="1"/>
    <col min="14344" max="14344" width="9" style="41" customWidth="1"/>
    <col min="14345" max="14345" width="11" style="41" customWidth="1"/>
    <col min="14346" max="14346" width="10.375" style="41" customWidth="1"/>
    <col min="14347" max="14347" width="9" style="41" customWidth="1"/>
    <col min="14348" max="14348" width="17.25" style="41" customWidth="1"/>
    <col min="14349" max="14349" width="6.5" style="41" customWidth="1"/>
    <col min="14350" max="14350" width="9" style="41" customWidth="1"/>
    <col min="14351" max="14351" width="17.25" style="41" customWidth="1"/>
    <col min="14352" max="14352" width="8.375" style="41" customWidth="1"/>
    <col min="14353" max="14353" width="16.125" style="41" customWidth="1"/>
    <col min="14354" max="14354" width="20.5" style="41" customWidth="1"/>
    <col min="14355" max="14356" width="12.25" style="41" customWidth="1"/>
    <col min="14357" max="14357" width="5.625" style="41" customWidth="1"/>
    <col min="14358" max="14358" width="7.5" style="41" customWidth="1"/>
    <col min="14359" max="14359" width="5.625" style="41" customWidth="1"/>
    <col min="14360" max="14360" width="11" style="41" bestFit="1" customWidth="1"/>
    <col min="14361" max="14361" width="17.25" style="41" bestFit="1" customWidth="1"/>
    <col min="14362" max="14593" width="9" style="41" customWidth="1"/>
    <col min="14594" max="14594" width="5.25" style="41" bestFit="1" customWidth="1"/>
    <col min="14595" max="14595" width="28.125" style="41" customWidth="1"/>
    <col min="14596" max="14596" width="37.125" style="41" customWidth="1"/>
    <col min="14597" max="14597" width="45" style="41" customWidth="1"/>
    <col min="14598" max="14598" width="7.5" style="41" customWidth="1"/>
    <col min="14599" max="14599" width="13" style="41" customWidth="1"/>
    <col min="14600" max="14600" width="9" style="41" customWidth="1"/>
    <col min="14601" max="14601" width="11" style="41" customWidth="1"/>
    <col min="14602" max="14602" width="10.375" style="41" customWidth="1"/>
    <col min="14603" max="14603" width="9" style="41" customWidth="1"/>
    <col min="14604" max="14604" width="17.25" style="41" customWidth="1"/>
    <col min="14605" max="14605" width="6.5" style="41" customWidth="1"/>
    <col min="14606" max="14606" width="9" style="41" customWidth="1"/>
    <col min="14607" max="14607" width="17.25" style="41" customWidth="1"/>
    <col min="14608" max="14608" width="8.375" style="41" customWidth="1"/>
    <col min="14609" max="14609" width="16.125" style="41" customWidth="1"/>
    <col min="14610" max="14610" width="20.5" style="41" customWidth="1"/>
    <col min="14611" max="14612" width="12.25" style="41" customWidth="1"/>
    <col min="14613" max="14613" width="5.625" style="41" customWidth="1"/>
    <col min="14614" max="14614" width="7.5" style="41" customWidth="1"/>
    <col min="14615" max="14615" width="5.625" style="41" customWidth="1"/>
    <col min="14616" max="14616" width="11" style="41" bestFit="1" customWidth="1"/>
    <col min="14617" max="14617" width="17.25" style="41" bestFit="1" customWidth="1"/>
    <col min="14618" max="14849" width="9" style="41" customWidth="1"/>
    <col min="14850" max="14850" width="5.25" style="41" bestFit="1" customWidth="1"/>
    <col min="14851" max="14851" width="28.125" style="41" customWidth="1"/>
    <col min="14852" max="14852" width="37.125" style="41" customWidth="1"/>
    <col min="14853" max="14853" width="45" style="41" customWidth="1"/>
    <col min="14854" max="14854" width="7.5" style="41" customWidth="1"/>
    <col min="14855" max="14855" width="13" style="41" customWidth="1"/>
    <col min="14856" max="14856" width="9" style="41" customWidth="1"/>
    <col min="14857" max="14857" width="11" style="41" customWidth="1"/>
    <col min="14858" max="14858" width="10.375" style="41" customWidth="1"/>
    <col min="14859" max="14859" width="9" style="41" customWidth="1"/>
    <col min="14860" max="14860" width="17.25" style="41" customWidth="1"/>
    <col min="14861" max="14861" width="6.5" style="41" customWidth="1"/>
    <col min="14862" max="14862" width="9" style="41" customWidth="1"/>
    <col min="14863" max="14863" width="17.25" style="41" customWidth="1"/>
    <col min="14864" max="14864" width="8.375" style="41" customWidth="1"/>
    <col min="14865" max="14865" width="16.125" style="41" customWidth="1"/>
    <col min="14866" max="14866" width="20.5" style="41" customWidth="1"/>
    <col min="14867" max="14868" width="12.25" style="41" customWidth="1"/>
    <col min="14869" max="14869" width="5.625" style="41" customWidth="1"/>
    <col min="14870" max="14870" width="7.5" style="41" customWidth="1"/>
    <col min="14871" max="14871" width="5.625" style="41" customWidth="1"/>
    <col min="14872" max="14872" width="11" style="41" bestFit="1" customWidth="1"/>
    <col min="14873" max="14873" width="17.25" style="41" bestFit="1" customWidth="1"/>
    <col min="14874" max="15105" width="9" style="41" customWidth="1"/>
    <col min="15106" max="15106" width="5.25" style="41" bestFit="1" customWidth="1"/>
    <col min="15107" max="15107" width="28.125" style="41" customWidth="1"/>
    <col min="15108" max="15108" width="37.125" style="41" customWidth="1"/>
    <col min="15109" max="15109" width="45" style="41" customWidth="1"/>
    <col min="15110" max="15110" width="7.5" style="41" customWidth="1"/>
    <col min="15111" max="15111" width="13" style="41" customWidth="1"/>
    <col min="15112" max="15112" width="9" style="41" customWidth="1"/>
    <col min="15113" max="15113" width="11" style="41" customWidth="1"/>
    <col min="15114" max="15114" width="10.375" style="41" customWidth="1"/>
    <col min="15115" max="15115" width="9" style="41" customWidth="1"/>
    <col min="15116" max="15116" width="17.25" style="41" customWidth="1"/>
    <col min="15117" max="15117" width="6.5" style="41" customWidth="1"/>
    <col min="15118" max="15118" width="9" style="41" customWidth="1"/>
    <col min="15119" max="15119" width="17.25" style="41" customWidth="1"/>
    <col min="15120" max="15120" width="8.375" style="41" customWidth="1"/>
    <col min="15121" max="15121" width="16.125" style="41" customWidth="1"/>
    <col min="15122" max="15122" width="20.5" style="41" customWidth="1"/>
    <col min="15123" max="15124" width="12.25" style="41" customWidth="1"/>
    <col min="15125" max="15125" width="5.625" style="41" customWidth="1"/>
    <col min="15126" max="15126" width="7.5" style="41" customWidth="1"/>
    <col min="15127" max="15127" width="5.625" style="41" customWidth="1"/>
    <col min="15128" max="15128" width="11" style="41" bestFit="1" customWidth="1"/>
    <col min="15129" max="15129" width="17.25" style="41" bestFit="1" customWidth="1"/>
    <col min="15130" max="15361" width="9" style="41" customWidth="1"/>
    <col min="15362" max="15362" width="5.25" style="41" bestFit="1" customWidth="1"/>
    <col min="15363" max="15363" width="28.125" style="41" customWidth="1"/>
    <col min="15364" max="15364" width="37.125" style="41" customWidth="1"/>
    <col min="15365" max="15365" width="45" style="41" customWidth="1"/>
    <col min="15366" max="15366" width="7.5" style="41" customWidth="1"/>
    <col min="15367" max="15367" width="13" style="41" customWidth="1"/>
    <col min="15368" max="15368" width="9" style="41" customWidth="1"/>
    <col min="15369" max="15369" width="11" style="41" customWidth="1"/>
    <col min="15370" max="15370" width="10.375" style="41" customWidth="1"/>
    <col min="15371" max="15371" width="9" style="41" customWidth="1"/>
    <col min="15372" max="15372" width="17.25" style="41" customWidth="1"/>
    <col min="15373" max="15373" width="6.5" style="41" customWidth="1"/>
    <col min="15374" max="15374" width="9" style="41" customWidth="1"/>
    <col min="15375" max="15375" width="17.25" style="41" customWidth="1"/>
    <col min="15376" max="15376" width="8.375" style="41" customWidth="1"/>
    <col min="15377" max="15377" width="16.125" style="41" customWidth="1"/>
    <col min="15378" max="15378" width="20.5" style="41" customWidth="1"/>
    <col min="15379" max="15380" width="12.25" style="41" customWidth="1"/>
    <col min="15381" max="15381" width="5.625" style="41" customWidth="1"/>
    <col min="15382" max="15382" width="7.5" style="41" customWidth="1"/>
    <col min="15383" max="15383" width="5.625" style="41" customWidth="1"/>
    <col min="15384" max="15384" width="11" style="41" bestFit="1" customWidth="1"/>
    <col min="15385" max="15385" width="17.25" style="41" bestFit="1" customWidth="1"/>
    <col min="15386" max="15617" width="9" style="41" customWidth="1"/>
    <col min="15618" max="15618" width="5.25" style="41" bestFit="1" customWidth="1"/>
    <col min="15619" max="15619" width="28.125" style="41" customWidth="1"/>
    <col min="15620" max="15620" width="37.125" style="41" customWidth="1"/>
    <col min="15621" max="15621" width="45" style="41" customWidth="1"/>
    <col min="15622" max="15622" width="7.5" style="41" customWidth="1"/>
    <col min="15623" max="15623" width="13" style="41" customWidth="1"/>
    <col min="15624" max="15624" width="9" style="41" customWidth="1"/>
    <col min="15625" max="15625" width="11" style="41" customWidth="1"/>
    <col min="15626" max="15626" width="10.375" style="41" customWidth="1"/>
    <col min="15627" max="15627" width="9" style="41" customWidth="1"/>
    <col min="15628" max="15628" width="17.25" style="41" customWidth="1"/>
    <col min="15629" max="15629" width="6.5" style="41" customWidth="1"/>
    <col min="15630" max="15630" width="9" style="41" customWidth="1"/>
    <col min="15631" max="15631" width="17.25" style="41" customWidth="1"/>
    <col min="15632" max="15632" width="8.375" style="41" customWidth="1"/>
    <col min="15633" max="15633" width="16.125" style="41" customWidth="1"/>
    <col min="15634" max="15634" width="20.5" style="41" customWidth="1"/>
    <col min="15635" max="15636" width="12.25" style="41" customWidth="1"/>
    <col min="15637" max="15637" width="5.625" style="41" customWidth="1"/>
    <col min="15638" max="15638" width="7.5" style="41" customWidth="1"/>
    <col min="15639" max="15639" width="5.625" style="41" customWidth="1"/>
    <col min="15640" max="15640" width="11" style="41" bestFit="1" customWidth="1"/>
    <col min="15641" max="15641" width="17.25" style="41" bestFit="1" customWidth="1"/>
    <col min="15642" max="15873" width="9" style="41" customWidth="1"/>
    <col min="15874" max="15874" width="5.25" style="41" bestFit="1" customWidth="1"/>
    <col min="15875" max="15875" width="28.125" style="41" customWidth="1"/>
    <col min="15876" max="15876" width="37.125" style="41" customWidth="1"/>
    <col min="15877" max="15877" width="45" style="41" customWidth="1"/>
    <col min="15878" max="15878" width="7.5" style="41" customWidth="1"/>
    <col min="15879" max="15879" width="13" style="41" customWidth="1"/>
    <col min="15880" max="15880" width="9" style="41" customWidth="1"/>
    <col min="15881" max="15881" width="11" style="41" customWidth="1"/>
    <col min="15882" max="15882" width="10.375" style="41" customWidth="1"/>
    <col min="15883" max="15883" width="9" style="41" customWidth="1"/>
    <col min="15884" max="15884" width="17.25" style="41" customWidth="1"/>
    <col min="15885" max="15885" width="6.5" style="41" customWidth="1"/>
    <col min="15886" max="15886" width="9" style="41" customWidth="1"/>
    <col min="15887" max="15887" width="17.25" style="41" customWidth="1"/>
    <col min="15888" max="15888" width="8.375" style="41" customWidth="1"/>
    <col min="15889" max="15889" width="16.125" style="41" customWidth="1"/>
    <col min="15890" max="15890" width="20.5" style="41" customWidth="1"/>
    <col min="15891" max="15892" width="12.25" style="41" customWidth="1"/>
    <col min="15893" max="15893" width="5.625" style="41" customWidth="1"/>
    <col min="15894" max="15894" width="7.5" style="41" customWidth="1"/>
    <col min="15895" max="15895" width="5.625" style="41" customWidth="1"/>
    <col min="15896" max="15896" width="11" style="41" bestFit="1" customWidth="1"/>
    <col min="15897" max="15897" width="17.25" style="41" bestFit="1" customWidth="1"/>
    <col min="15898" max="16129" width="9" style="41" customWidth="1"/>
    <col min="16130" max="16130" width="5.25" style="41" bestFit="1" customWidth="1"/>
    <col min="16131" max="16131" width="28.125" style="41" customWidth="1"/>
    <col min="16132" max="16132" width="37.125" style="41" customWidth="1"/>
    <col min="16133" max="16133" width="45" style="41" customWidth="1"/>
    <col min="16134" max="16134" width="7.5" style="41" customWidth="1"/>
    <col min="16135" max="16135" width="13" style="41" customWidth="1"/>
    <col min="16136" max="16136" width="9" style="41" customWidth="1"/>
    <col min="16137" max="16137" width="11" style="41" customWidth="1"/>
    <col min="16138" max="16138" width="10.375" style="41" customWidth="1"/>
    <col min="16139" max="16139" width="9" style="41" customWidth="1"/>
    <col min="16140" max="16140" width="17.25" style="41" customWidth="1"/>
    <col min="16141" max="16141" width="6.5" style="41" customWidth="1"/>
    <col min="16142" max="16142" width="9" style="41" customWidth="1"/>
    <col min="16143" max="16143" width="17.25" style="41" customWidth="1"/>
    <col min="16144" max="16144" width="8.375" style="41" customWidth="1"/>
    <col min="16145" max="16145" width="16.125" style="41" customWidth="1"/>
    <col min="16146" max="16146" width="20.5" style="41" customWidth="1"/>
    <col min="16147" max="16148" width="12.25" style="41" customWidth="1"/>
    <col min="16149" max="16149" width="5.625" style="41" customWidth="1"/>
    <col min="16150" max="16150" width="7.5" style="41" customWidth="1"/>
    <col min="16151" max="16151" width="5.625" style="41" customWidth="1"/>
    <col min="16152" max="16152" width="11" style="41" bestFit="1" customWidth="1"/>
    <col min="16153" max="16153" width="17.25" style="41" bestFit="1" customWidth="1"/>
    <col min="16154" max="16384" width="9" style="41" customWidth="1"/>
  </cols>
  <sheetData>
    <row r="1" spans="1:25" ht="18" customHeight="1" x14ac:dyDescent="0.15">
      <c r="A1" s="49" t="s">
        <v>50</v>
      </c>
      <c r="B1" s="51" t="s">
        <v>51</v>
      </c>
      <c r="C1" s="51" t="s">
        <v>52</v>
      </c>
      <c r="D1" s="51" t="s">
        <v>53</v>
      </c>
      <c r="E1" s="53" t="s">
        <v>54</v>
      </c>
      <c r="F1" s="55" t="s">
        <v>18</v>
      </c>
      <c r="G1" s="57" t="s">
        <v>55</v>
      </c>
      <c r="H1" s="55" t="s">
        <v>56</v>
      </c>
      <c r="I1" s="55" t="s">
        <v>57</v>
      </c>
      <c r="J1" s="49" t="s">
        <v>58</v>
      </c>
      <c r="K1" s="55" t="s">
        <v>3</v>
      </c>
      <c r="L1" s="58" t="s">
        <v>23</v>
      </c>
      <c r="M1" s="55" t="s">
        <v>24</v>
      </c>
      <c r="N1" s="55" t="s">
        <v>59</v>
      </c>
      <c r="O1" s="55" t="s">
        <v>60</v>
      </c>
      <c r="P1" s="60" t="s">
        <v>61</v>
      </c>
      <c r="Q1" s="60" t="s">
        <v>62</v>
      </c>
      <c r="R1" s="61" t="s">
        <v>25</v>
      </c>
      <c r="S1" s="61" t="s">
        <v>1</v>
      </c>
      <c r="T1" s="61" t="s">
        <v>67</v>
      </c>
      <c r="U1" s="290" t="s">
        <v>64</v>
      </c>
      <c r="V1" s="291"/>
      <c r="W1" s="292"/>
      <c r="X1" s="64" t="s">
        <v>65</v>
      </c>
      <c r="Y1" s="49" t="s">
        <v>66</v>
      </c>
    </row>
    <row r="2" spans="1:25" ht="18" customHeight="1" x14ac:dyDescent="0.15">
      <c r="A2" s="50">
        <v>1</v>
      </c>
      <c r="B2" s="52" t="s">
        <v>80</v>
      </c>
      <c r="C2" s="51" t="s">
        <v>81</v>
      </c>
      <c r="D2" s="52" t="s">
        <v>82</v>
      </c>
      <c r="E2" s="54">
        <v>255.98</v>
      </c>
      <c r="F2" s="56">
        <v>5375929</v>
      </c>
      <c r="G2" s="57">
        <v>100</v>
      </c>
      <c r="H2" s="56">
        <f>IF(F2="","",ROUNDDOWN(F2*(100-G2)/100,0))</f>
        <v>0</v>
      </c>
      <c r="I2" s="56">
        <f>IF(F2="","",F2-H2)</f>
        <v>5375929</v>
      </c>
      <c r="J2" s="49">
        <v>100</v>
      </c>
      <c r="K2" s="56">
        <f t="shared" ref="K2:K17" si="0">IF($G2="","",$F2)</f>
        <v>5375929</v>
      </c>
      <c r="L2" s="59">
        <v>1.6E-2</v>
      </c>
      <c r="M2" s="56">
        <f>IF(F2="","",ROUNDDOWN(K2*L2,0))</f>
        <v>86014</v>
      </c>
      <c r="N2" s="56">
        <f t="shared" ref="N2:N17" si="1">IF(G2="","",ROUNDDOWN($K2/$P2*$Q2,0))</f>
        <v>43006</v>
      </c>
      <c r="O2" s="56">
        <f>IF(G2="","",ROUNDDOWN($N2*$J2/100,0))</f>
        <v>43006</v>
      </c>
      <c r="P2" s="60">
        <v>20249488000</v>
      </c>
      <c r="Q2" s="60">
        <f>80997000+80997000</f>
        <v>161994000</v>
      </c>
      <c r="R2" s="62">
        <v>80997000</v>
      </c>
      <c r="S2" s="62">
        <v>80997000</v>
      </c>
      <c r="T2" s="62">
        <v>80997000</v>
      </c>
      <c r="U2" s="63"/>
      <c r="V2" s="63"/>
      <c r="W2" s="63"/>
      <c r="X2" s="64"/>
      <c r="Y2" s="49"/>
    </row>
    <row r="3" spans="1:25" ht="18" customHeight="1" x14ac:dyDescent="0.15">
      <c r="A3" s="49">
        <v>2</v>
      </c>
      <c r="B3" s="52" t="s">
        <v>80</v>
      </c>
      <c r="C3" s="51" t="s">
        <v>81</v>
      </c>
      <c r="D3" s="52" t="s">
        <v>82</v>
      </c>
      <c r="E3" s="54">
        <v>678.43</v>
      </c>
      <c r="F3" s="56">
        <v>27111799</v>
      </c>
      <c r="G3" s="57">
        <v>1.3722844000000001</v>
      </c>
      <c r="H3" s="56">
        <f>ROUNDDOWN(F3*(100-G3)/100,0)</f>
        <v>26739748</v>
      </c>
      <c r="I3" s="56">
        <f>IF(F3="","",F3-H3)</f>
        <v>372051</v>
      </c>
      <c r="J3" s="65">
        <v>1.3723000000000001</v>
      </c>
      <c r="K3" s="56">
        <f t="shared" si="0"/>
        <v>27111799</v>
      </c>
      <c r="L3" s="59">
        <f t="shared" ref="L3:L17" si="2">IF($G3="","",0.016)</f>
        <v>1.6E-2</v>
      </c>
      <c r="M3" s="56">
        <f>IF(F3="","",ROUNDDOWN(K3*L3,0))</f>
        <v>433788</v>
      </c>
      <c r="N3" s="56">
        <f t="shared" si="1"/>
        <v>216891</v>
      </c>
      <c r="O3" s="56">
        <f>ROUNDDOWN($N3*$J3/100,0)</f>
        <v>2976</v>
      </c>
      <c r="P3" s="60">
        <v>20249488000</v>
      </c>
      <c r="Q3" s="60">
        <f>80997000+80997000</f>
        <v>161994000</v>
      </c>
      <c r="R3" s="62">
        <v>80997000</v>
      </c>
      <c r="S3" s="62">
        <v>80997000</v>
      </c>
      <c r="T3" s="62">
        <v>80997000</v>
      </c>
      <c r="U3" s="63"/>
      <c r="V3" s="63"/>
      <c r="W3" s="63"/>
      <c r="X3" s="64"/>
      <c r="Y3" s="49"/>
    </row>
    <row r="4" spans="1:25" ht="18" customHeight="1" x14ac:dyDescent="0.15">
      <c r="A4" s="49">
        <v>3</v>
      </c>
      <c r="B4" s="52"/>
      <c r="C4" s="51"/>
      <c r="D4" s="52"/>
      <c r="E4" s="54"/>
      <c r="F4" s="56"/>
      <c r="G4" s="57"/>
      <c r="H4" s="56" t="str">
        <f>IF(F4="","",ROUNDDOWN(F4*(100-G4)/100,0))</f>
        <v/>
      </c>
      <c r="I4" s="56" t="str">
        <f>IF(F4="","",F4-H4)</f>
        <v/>
      </c>
      <c r="J4" s="49">
        <v>100</v>
      </c>
      <c r="K4" s="56" t="str">
        <f t="shared" si="0"/>
        <v/>
      </c>
      <c r="L4" s="59" t="str">
        <f t="shared" si="2"/>
        <v/>
      </c>
      <c r="M4" s="56" t="str">
        <f>IF(F4="","",ROUNDDOWN(K4*L4,0))</f>
        <v/>
      </c>
      <c r="N4" s="56" t="str">
        <f t="shared" si="1"/>
        <v/>
      </c>
      <c r="O4" s="56" t="str">
        <f t="shared" ref="O4:O17" si="3">IF(G4="","",ROUNDDOWN($N4*$J4/100,0))</f>
        <v/>
      </c>
      <c r="P4" s="60"/>
      <c r="Q4" s="60"/>
      <c r="R4" s="62"/>
      <c r="S4" s="62"/>
      <c r="T4" s="62"/>
      <c r="U4" s="63"/>
      <c r="V4" s="63"/>
      <c r="W4" s="63"/>
      <c r="X4" s="64"/>
      <c r="Y4" s="49"/>
    </row>
    <row r="5" spans="1:25" ht="18" customHeight="1" x14ac:dyDescent="0.15">
      <c r="A5" s="49">
        <v>4</v>
      </c>
      <c r="B5" s="52"/>
      <c r="C5" s="51"/>
      <c r="D5" s="52"/>
      <c r="E5" s="54"/>
      <c r="F5" s="56"/>
      <c r="G5" s="57"/>
      <c r="H5" s="56" t="str">
        <f t="shared" ref="H5:H17" si="4">IF($G5="","",ROUNDDOWN($F5*(100-$G5)/100,0))</f>
        <v/>
      </c>
      <c r="I5" s="56" t="str">
        <f t="shared" ref="I5:I17" si="5">IF(G5="","",ROUNDDOWN($F5-$H5,0))</f>
        <v/>
      </c>
      <c r="J5" s="49">
        <v>100</v>
      </c>
      <c r="K5" s="56" t="str">
        <f t="shared" si="0"/>
        <v/>
      </c>
      <c r="L5" s="59" t="str">
        <f t="shared" si="2"/>
        <v/>
      </c>
      <c r="M5" s="56" t="str">
        <f t="shared" ref="M5:M17" si="6">IF(G5="","",ROUNDDOWN($K5*$L5,0))</f>
        <v/>
      </c>
      <c r="N5" s="56" t="str">
        <f t="shared" si="1"/>
        <v/>
      </c>
      <c r="O5" s="56" t="str">
        <f t="shared" si="3"/>
        <v/>
      </c>
      <c r="P5" s="60"/>
      <c r="Q5" s="60"/>
      <c r="R5" s="62"/>
      <c r="S5" s="62"/>
      <c r="T5" s="62"/>
      <c r="U5" s="63"/>
      <c r="V5" s="63"/>
      <c r="W5" s="63"/>
      <c r="X5" s="64"/>
      <c r="Y5" s="49"/>
    </row>
    <row r="6" spans="1:25" ht="18" customHeight="1" x14ac:dyDescent="0.15">
      <c r="A6" s="49">
        <v>5</v>
      </c>
      <c r="B6" s="52"/>
      <c r="C6" s="51"/>
      <c r="D6" s="52"/>
      <c r="E6" s="54"/>
      <c r="F6" s="56"/>
      <c r="G6" s="57"/>
      <c r="H6" s="56" t="str">
        <f t="shared" si="4"/>
        <v/>
      </c>
      <c r="I6" s="56" t="str">
        <f t="shared" si="5"/>
        <v/>
      </c>
      <c r="J6" s="49">
        <v>100</v>
      </c>
      <c r="K6" s="56" t="str">
        <f t="shared" si="0"/>
        <v/>
      </c>
      <c r="L6" s="59" t="str">
        <f t="shared" si="2"/>
        <v/>
      </c>
      <c r="M6" s="56" t="str">
        <f t="shared" si="6"/>
        <v/>
      </c>
      <c r="N6" s="56" t="str">
        <f t="shared" si="1"/>
        <v/>
      </c>
      <c r="O6" s="56" t="str">
        <f t="shared" si="3"/>
        <v/>
      </c>
      <c r="P6" s="60"/>
      <c r="Q6" s="60"/>
      <c r="R6" s="62"/>
      <c r="S6" s="62"/>
      <c r="T6" s="62"/>
      <c r="U6" s="63"/>
      <c r="V6" s="63"/>
      <c r="W6" s="63"/>
      <c r="X6" s="64"/>
      <c r="Y6" s="49"/>
    </row>
    <row r="7" spans="1:25" ht="18" customHeight="1" x14ac:dyDescent="0.15">
      <c r="A7" s="49">
        <v>6</v>
      </c>
      <c r="B7" s="52"/>
      <c r="C7" s="51"/>
      <c r="D7" s="52"/>
      <c r="E7" s="54"/>
      <c r="F7" s="56"/>
      <c r="G7" s="57"/>
      <c r="H7" s="56" t="str">
        <f t="shared" si="4"/>
        <v/>
      </c>
      <c r="I7" s="56" t="str">
        <f t="shared" si="5"/>
        <v/>
      </c>
      <c r="J7" s="49">
        <v>100</v>
      </c>
      <c r="K7" s="56" t="str">
        <f t="shared" si="0"/>
        <v/>
      </c>
      <c r="L7" s="59" t="str">
        <f t="shared" si="2"/>
        <v/>
      </c>
      <c r="M7" s="56" t="str">
        <f t="shared" si="6"/>
        <v/>
      </c>
      <c r="N7" s="56" t="str">
        <f t="shared" si="1"/>
        <v/>
      </c>
      <c r="O7" s="56" t="str">
        <f t="shared" si="3"/>
        <v/>
      </c>
      <c r="P7" s="60"/>
      <c r="Q7" s="60"/>
      <c r="R7" s="62"/>
      <c r="S7" s="62"/>
      <c r="T7" s="62"/>
      <c r="U7" s="63"/>
      <c r="V7" s="63"/>
      <c r="W7" s="63"/>
      <c r="X7" s="64"/>
      <c r="Y7" s="49"/>
    </row>
    <row r="8" spans="1:25" ht="18" customHeight="1" x14ac:dyDescent="0.15">
      <c r="A8" s="49">
        <v>7</v>
      </c>
      <c r="B8" s="52"/>
      <c r="C8" s="51"/>
      <c r="D8" s="52"/>
      <c r="E8" s="54"/>
      <c r="F8" s="56"/>
      <c r="G8" s="57"/>
      <c r="H8" s="56" t="str">
        <f t="shared" si="4"/>
        <v/>
      </c>
      <c r="I8" s="56" t="str">
        <f t="shared" si="5"/>
        <v/>
      </c>
      <c r="J8" s="49">
        <v>100</v>
      </c>
      <c r="K8" s="56" t="str">
        <f t="shared" si="0"/>
        <v/>
      </c>
      <c r="L8" s="59" t="str">
        <f t="shared" si="2"/>
        <v/>
      </c>
      <c r="M8" s="56" t="str">
        <f t="shared" si="6"/>
        <v/>
      </c>
      <c r="N8" s="56" t="str">
        <f t="shared" si="1"/>
        <v/>
      </c>
      <c r="O8" s="56" t="str">
        <f t="shared" si="3"/>
        <v/>
      </c>
      <c r="P8" s="60"/>
      <c r="Q8" s="60"/>
      <c r="R8" s="62"/>
      <c r="S8" s="62"/>
      <c r="T8" s="62"/>
      <c r="U8" s="63"/>
      <c r="V8" s="63"/>
      <c r="W8" s="63"/>
      <c r="X8" s="64"/>
      <c r="Y8" s="49"/>
    </row>
    <row r="9" spans="1:25" ht="18" customHeight="1" x14ac:dyDescent="0.15">
      <c r="A9" s="49">
        <v>8</v>
      </c>
      <c r="B9" s="52"/>
      <c r="C9" s="51"/>
      <c r="D9" s="52"/>
      <c r="E9" s="54"/>
      <c r="F9" s="56"/>
      <c r="G9" s="57"/>
      <c r="H9" s="56" t="str">
        <f t="shared" si="4"/>
        <v/>
      </c>
      <c r="I9" s="56" t="str">
        <f t="shared" si="5"/>
        <v/>
      </c>
      <c r="J9" s="49">
        <v>100</v>
      </c>
      <c r="K9" s="56" t="str">
        <f t="shared" si="0"/>
        <v/>
      </c>
      <c r="L9" s="59" t="str">
        <f t="shared" si="2"/>
        <v/>
      </c>
      <c r="M9" s="56" t="str">
        <f t="shared" si="6"/>
        <v/>
      </c>
      <c r="N9" s="56" t="str">
        <f t="shared" si="1"/>
        <v/>
      </c>
      <c r="O9" s="56" t="str">
        <f t="shared" si="3"/>
        <v/>
      </c>
      <c r="P9" s="60"/>
      <c r="Q9" s="60"/>
      <c r="R9" s="62"/>
      <c r="S9" s="62"/>
      <c r="T9" s="62"/>
      <c r="U9" s="63"/>
      <c r="V9" s="63"/>
      <c r="W9" s="63"/>
      <c r="X9" s="64"/>
      <c r="Y9" s="49"/>
    </row>
    <row r="10" spans="1:25" ht="18" customHeight="1" x14ac:dyDescent="0.15">
      <c r="A10" s="49">
        <v>9</v>
      </c>
      <c r="B10" s="52"/>
      <c r="C10" s="51"/>
      <c r="D10" s="52"/>
      <c r="E10" s="54"/>
      <c r="F10" s="56"/>
      <c r="G10" s="57"/>
      <c r="H10" s="56" t="str">
        <f t="shared" si="4"/>
        <v/>
      </c>
      <c r="I10" s="56" t="str">
        <f t="shared" si="5"/>
        <v/>
      </c>
      <c r="J10" s="49">
        <v>100</v>
      </c>
      <c r="K10" s="56" t="str">
        <f t="shared" si="0"/>
        <v/>
      </c>
      <c r="L10" s="59" t="str">
        <f t="shared" si="2"/>
        <v/>
      </c>
      <c r="M10" s="56" t="str">
        <f t="shared" si="6"/>
        <v/>
      </c>
      <c r="N10" s="56" t="str">
        <f t="shared" si="1"/>
        <v/>
      </c>
      <c r="O10" s="56" t="str">
        <f t="shared" si="3"/>
        <v/>
      </c>
      <c r="P10" s="60"/>
      <c r="Q10" s="60"/>
      <c r="R10" s="62"/>
      <c r="S10" s="62"/>
      <c r="T10" s="62"/>
      <c r="U10" s="63"/>
      <c r="V10" s="63"/>
      <c r="W10" s="63"/>
      <c r="X10" s="64"/>
      <c r="Y10" s="49"/>
    </row>
    <row r="11" spans="1:25" ht="18" customHeight="1" x14ac:dyDescent="0.15">
      <c r="A11" s="49">
        <v>10</v>
      </c>
      <c r="B11" s="52"/>
      <c r="C11" s="51"/>
      <c r="D11" s="52"/>
      <c r="E11" s="54"/>
      <c r="F11" s="56"/>
      <c r="G11" s="57"/>
      <c r="H11" s="56" t="str">
        <f t="shared" si="4"/>
        <v/>
      </c>
      <c r="I11" s="56" t="str">
        <f t="shared" si="5"/>
        <v/>
      </c>
      <c r="J11" s="49">
        <v>100</v>
      </c>
      <c r="K11" s="56" t="str">
        <f t="shared" si="0"/>
        <v/>
      </c>
      <c r="L11" s="59" t="str">
        <f t="shared" si="2"/>
        <v/>
      </c>
      <c r="M11" s="56" t="str">
        <f t="shared" si="6"/>
        <v/>
      </c>
      <c r="N11" s="56" t="str">
        <f t="shared" si="1"/>
        <v/>
      </c>
      <c r="O11" s="56" t="str">
        <f t="shared" si="3"/>
        <v/>
      </c>
      <c r="P11" s="60"/>
      <c r="Q11" s="60"/>
      <c r="R11" s="62"/>
      <c r="S11" s="62"/>
      <c r="T11" s="62"/>
      <c r="U11" s="63"/>
      <c r="V11" s="63"/>
      <c r="W11" s="63"/>
      <c r="X11" s="64"/>
      <c r="Y11" s="49"/>
    </row>
    <row r="12" spans="1:25" ht="18" customHeight="1" x14ac:dyDescent="0.15">
      <c r="A12" s="49">
        <v>11</v>
      </c>
      <c r="B12" s="52"/>
      <c r="C12" s="51"/>
      <c r="D12" s="52"/>
      <c r="E12" s="54"/>
      <c r="F12" s="56"/>
      <c r="G12" s="57"/>
      <c r="H12" s="56" t="str">
        <f t="shared" si="4"/>
        <v/>
      </c>
      <c r="I12" s="56" t="str">
        <f t="shared" si="5"/>
        <v/>
      </c>
      <c r="J12" s="49">
        <v>100</v>
      </c>
      <c r="K12" s="56" t="str">
        <f t="shared" si="0"/>
        <v/>
      </c>
      <c r="L12" s="59" t="str">
        <f t="shared" si="2"/>
        <v/>
      </c>
      <c r="M12" s="56" t="str">
        <f t="shared" si="6"/>
        <v/>
      </c>
      <c r="N12" s="56" t="str">
        <f t="shared" si="1"/>
        <v/>
      </c>
      <c r="O12" s="56" t="str">
        <f t="shared" si="3"/>
        <v/>
      </c>
      <c r="P12" s="60"/>
      <c r="Q12" s="60"/>
      <c r="R12" s="62"/>
      <c r="S12" s="62"/>
      <c r="T12" s="62"/>
      <c r="U12" s="63"/>
      <c r="V12" s="63"/>
      <c r="W12" s="63"/>
      <c r="X12" s="64"/>
      <c r="Y12" s="49"/>
    </row>
    <row r="13" spans="1:25" ht="18" customHeight="1" x14ac:dyDescent="0.15">
      <c r="A13" s="49">
        <v>12</v>
      </c>
      <c r="B13" s="52"/>
      <c r="C13" s="51"/>
      <c r="D13" s="52"/>
      <c r="E13" s="54"/>
      <c r="F13" s="56"/>
      <c r="G13" s="57"/>
      <c r="H13" s="56" t="str">
        <f t="shared" si="4"/>
        <v/>
      </c>
      <c r="I13" s="56" t="str">
        <f t="shared" si="5"/>
        <v/>
      </c>
      <c r="J13" s="49">
        <v>100</v>
      </c>
      <c r="K13" s="56" t="str">
        <f t="shared" si="0"/>
        <v/>
      </c>
      <c r="L13" s="59" t="str">
        <f t="shared" si="2"/>
        <v/>
      </c>
      <c r="M13" s="56" t="str">
        <f t="shared" si="6"/>
        <v/>
      </c>
      <c r="N13" s="56" t="str">
        <f t="shared" si="1"/>
        <v/>
      </c>
      <c r="O13" s="56" t="str">
        <f t="shared" si="3"/>
        <v/>
      </c>
      <c r="P13" s="60"/>
      <c r="Q13" s="60"/>
      <c r="R13" s="62"/>
      <c r="S13" s="62"/>
      <c r="T13" s="62"/>
      <c r="U13" s="63"/>
      <c r="V13" s="63"/>
      <c r="W13" s="63"/>
      <c r="X13" s="64"/>
      <c r="Y13" s="49"/>
    </row>
    <row r="14" spans="1:25" ht="18" customHeight="1" x14ac:dyDescent="0.15">
      <c r="A14" s="49">
        <v>13</v>
      </c>
      <c r="B14" s="52"/>
      <c r="C14" s="51"/>
      <c r="D14" s="52"/>
      <c r="E14" s="54"/>
      <c r="F14" s="56"/>
      <c r="G14" s="57"/>
      <c r="H14" s="56" t="str">
        <f t="shared" si="4"/>
        <v/>
      </c>
      <c r="I14" s="56" t="str">
        <f t="shared" si="5"/>
        <v/>
      </c>
      <c r="J14" s="49">
        <v>100</v>
      </c>
      <c r="K14" s="56" t="str">
        <f t="shared" si="0"/>
        <v/>
      </c>
      <c r="L14" s="59" t="str">
        <f t="shared" si="2"/>
        <v/>
      </c>
      <c r="M14" s="56" t="str">
        <f t="shared" si="6"/>
        <v/>
      </c>
      <c r="N14" s="56" t="str">
        <f t="shared" si="1"/>
        <v/>
      </c>
      <c r="O14" s="56" t="str">
        <f t="shared" si="3"/>
        <v/>
      </c>
      <c r="P14" s="60"/>
      <c r="Q14" s="60"/>
      <c r="R14" s="62"/>
      <c r="S14" s="62"/>
      <c r="T14" s="62"/>
      <c r="U14" s="63"/>
      <c r="V14" s="63"/>
      <c r="W14" s="63"/>
      <c r="X14" s="64"/>
      <c r="Y14" s="49"/>
    </row>
    <row r="15" spans="1:25" ht="18" customHeight="1" x14ac:dyDescent="0.15">
      <c r="A15" s="49">
        <v>14</v>
      </c>
      <c r="B15" s="52"/>
      <c r="C15" s="51"/>
      <c r="D15" s="52"/>
      <c r="E15" s="54"/>
      <c r="F15" s="56"/>
      <c r="G15" s="57"/>
      <c r="H15" s="56" t="str">
        <f t="shared" si="4"/>
        <v/>
      </c>
      <c r="I15" s="56" t="str">
        <f t="shared" si="5"/>
        <v/>
      </c>
      <c r="J15" s="49">
        <v>100</v>
      </c>
      <c r="K15" s="56" t="str">
        <f t="shared" si="0"/>
        <v/>
      </c>
      <c r="L15" s="59" t="str">
        <f t="shared" si="2"/>
        <v/>
      </c>
      <c r="M15" s="56" t="str">
        <f t="shared" si="6"/>
        <v/>
      </c>
      <c r="N15" s="56" t="str">
        <f t="shared" si="1"/>
        <v/>
      </c>
      <c r="O15" s="56" t="str">
        <f t="shared" si="3"/>
        <v/>
      </c>
      <c r="P15" s="60"/>
      <c r="Q15" s="60"/>
      <c r="R15" s="62"/>
      <c r="S15" s="62"/>
      <c r="T15" s="62"/>
      <c r="U15" s="63"/>
      <c r="V15" s="63"/>
      <c r="W15" s="63"/>
      <c r="X15" s="64"/>
      <c r="Y15" s="49"/>
    </row>
    <row r="16" spans="1:25" ht="18" customHeight="1" x14ac:dyDescent="0.15">
      <c r="A16" s="49">
        <v>15</v>
      </c>
      <c r="B16" s="52"/>
      <c r="C16" s="51"/>
      <c r="D16" s="52"/>
      <c r="E16" s="54"/>
      <c r="F16" s="56"/>
      <c r="G16" s="57"/>
      <c r="H16" s="56" t="str">
        <f t="shared" si="4"/>
        <v/>
      </c>
      <c r="I16" s="56" t="str">
        <f t="shared" si="5"/>
        <v/>
      </c>
      <c r="J16" s="49">
        <v>100</v>
      </c>
      <c r="K16" s="56" t="str">
        <f t="shared" si="0"/>
        <v/>
      </c>
      <c r="L16" s="59" t="str">
        <f t="shared" si="2"/>
        <v/>
      </c>
      <c r="M16" s="56" t="str">
        <f t="shared" si="6"/>
        <v/>
      </c>
      <c r="N16" s="56" t="str">
        <f t="shared" si="1"/>
        <v/>
      </c>
      <c r="O16" s="56" t="str">
        <f t="shared" si="3"/>
        <v/>
      </c>
      <c r="P16" s="60"/>
      <c r="Q16" s="60"/>
      <c r="R16" s="62"/>
      <c r="S16" s="62"/>
      <c r="T16" s="62"/>
      <c r="U16" s="63"/>
      <c r="V16" s="63"/>
      <c r="W16" s="63"/>
      <c r="X16" s="64"/>
      <c r="Y16" s="49"/>
    </row>
    <row r="17" spans="1:25" ht="18" customHeight="1" x14ac:dyDescent="0.15">
      <c r="A17" s="49">
        <v>16</v>
      </c>
      <c r="B17" s="52"/>
      <c r="C17" s="51"/>
      <c r="D17" s="52"/>
      <c r="E17" s="54"/>
      <c r="F17" s="56"/>
      <c r="G17" s="57"/>
      <c r="H17" s="56" t="str">
        <f t="shared" si="4"/>
        <v/>
      </c>
      <c r="I17" s="56" t="str">
        <f t="shared" si="5"/>
        <v/>
      </c>
      <c r="J17" s="49">
        <v>100</v>
      </c>
      <c r="K17" s="56" t="str">
        <f t="shared" si="0"/>
        <v/>
      </c>
      <c r="L17" s="59" t="str">
        <f t="shared" si="2"/>
        <v/>
      </c>
      <c r="M17" s="56" t="str">
        <f t="shared" si="6"/>
        <v/>
      </c>
      <c r="N17" s="56" t="str">
        <f t="shared" si="1"/>
        <v/>
      </c>
      <c r="O17" s="56" t="str">
        <f t="shared" si="3"/>
        <v/>
      </c>
      <c r="P17" s="60"/>
      <c r="Q17" s="60"/>
      <c r="R17" s="62"/>
      <c r="S17" s="62"/>
      <c r="T17" s="62"/>
      <c r="U17" s="63"/>
      <c r="V17" s="63"/>
      <c r="W17" s="63"/>
      <c r="X17" s="64"/>
      <c r="Y17" s="49"/>
    </row>
    <row r="18" spans="1:25" ht="18" customHeight="1" x14ac:dyDescent="0.15">
      <c r="K18" s="45">
        <f>SUM(K2:K17)</f>
        <v>32487728</v>
      </c>
      <c r="M18" s="45">
        <f>SUM(M2:M17)</f>
        <v>519802</v>
      </c>
      <c r="N18" s="45">
        <f>SUM(N2:N17)</f>
        <v>259897</v>
      </c>
      <c r="O18" s="45">
        <f>SUM(O2:O17)</f>
        <v>45982</v>
      </c>
    </row>
  </sheetData>
  <protectedRanges>
    <protectedRange sqref="J3 B2:G14" name="範囲1"/>
    <protectedRange sqref="P2:W14" name="範囲2"/>
  </protectedRanges>
  <mergeCells count="1">
    <mergeCell ref="U1:W1"/>
  </mergeCells>
  <phoneticPr fontId="2"/>
  <pageMargins left="0.59055118110236227" right="0.39370078740157483" top="0.98425196850393681" bottom="0.98425196850393681" header="0.51181102362204722" footer="0.51181102362204722"/>
  <headerFooter alignWithMargins="0"/>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別記様式第●号</vt:lpstr>
      <vt:lpstr>第５号明細書</vt:lpstr>
      <vt:lpstr>第６号決定通知</vt:lpstr>
      <vt:lpstr>災害リスト</vt:lpstr>
      <vt:lpstr>第５号明細書!Print_Area</vt:lpstr>
      <vt:lpstr>第６号決定通知!Print_Area</vt:lpstr>
      <vt:lpstr>別記様式第●号!Print_Area</vt:lpstr>
      <vt:lpstr>災害リスト!Print_Titles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2020-05-22T01:53:02Z</cp:lastPrinted>
  <dcterms:created xsi:type="dcterms:W3CDTF">2004-11-16T05:42:23Z</dcterms:created>
  <dcterms:modified xsi:type="dcterms:W3CDTF">2020-05-22T01:58:26Z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2.0.3.0</vt:lpwstr>
      <vt:lpwstr>2.1.6.0</vt:lpwstr>
    </vt:vector>
  </property>
  <property fmtid="{DCFEDD21-7773-49B2-8022-6FC58DB5260B}" pid="3" name="LastSavedVersion">
    <vt:lpwstr>2.1.6.0</vt:lpwstr>
  </property>
  <property fmtid="{DCFEDD21-7773-49B2-8022-6FC58DB5260B}" pid="4" name="LastSavedDate">
    <vt:filetime>2017-06-26T01:48:17Z</vt:filetime>
  </property>
</Properties>
</file>