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X:\02.環境水道\01共通\1.市町村課調査\経営比較分析表\R7\【経営比較分析表】2024_454044_46_010\"/>
    </mc:Choice>
  </mc:AlternateContent>
  <xr:revisionPtr revIDLastSave="0" documentId="13_ncr:1_{4928222D-FD55-4E46-B714-2FAA4A62419B}" xr6:coauthVersionLast="47" xr6:coauthVersionMax="47" xr10:uidLastSave="{00000000-0000-0000-0000-000000000000}"/>
  <workbookProtection workbookAlgorithmName="SHA-512" workbookHashValue="rE+2o9Q5pTsmk4QBnsKcvjKXLdmtiEUPMBMQ7yAzHT8c8GHb7/hdVmaPd7kkeMm2rmeBls2WghGSF2US1ug7hA==" workbookSaltValue="ZNIjoFF4u2Ge27yvPt/w2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BB10" i="4"/>
  <c r="AT10" i="4"/>
  <c r="AL10" i="4"/>
  <c r="W10" i="4"/>
  <c r="I10" i="4"/>
  <c r="B10" i="4"/>
  <c r="BB8" i="4"/>
  <c r="AT8" i="4"/>
  <c r="W8" i="4"/>
  <c r="P8" i="4"/>
  <c r="I8" i="4"/>
  <c r="B8" i="4"/>
  <c r="B6" i="4"/>
</calcChain>
</file>

<file path=xl/sharedStrings.xml><?xml version="1.0" encoding="utf-8"?>
<sst xmlns="http://schemas.openxmlformats.org/spreadsheetml/2006/main" count="294" uniqueCount="113">
  <si>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</si>
  <si>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</si>
  <si>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</si>
  <si>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</si>
  <si>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</si>
  <si>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</si>
  <si>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</si>
  <si>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</si>
  <si>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</si>
  <si>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</si>
  <si>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</si>
  <si>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</si>
  <si>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</si>
  <si>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</si>
  <si>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</si>
  <si>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</si>
  <si>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</si>
  <si>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</si>
  <si>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</si>
  <si>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</si>
  <si>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</si>
  <si>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</si>
  <si>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</si>
  <si>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</si>
  <si>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</si>
  <si>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</si>
  <si>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</si>
  <si>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</si>
  <si>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</si>
  <si>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</si>
  <si>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</si>
  <si>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</si>
  <si>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</si>
  <si>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</si>
  <si>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</si>
  <si>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</si>
  <si>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</si>
  <si>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</si>
  <si>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</si>
  <si>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</si>
  <si>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</si>
  <si>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</si>
  <si>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</si>
  <si>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</si>
  <si>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</si>
  <si>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</si>
  <si>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</si>
  <si>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</si>
  <si>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</si>
  <si>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</si>
  <si>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</si>
  <si>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</si>
  <si>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</si>
  <si>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</si>
  <si>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</si>
  <si>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</si>
  <si>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</si>
  <si>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</si>
  <si>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</si>
  <si>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</si>
  <si>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</si>
  <si>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</si>
  <si>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</si>
  <si>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</si>
  <si>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</si>
  <si>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</si>
  <si>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</si>
  <si>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</si>
  <si>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</si>
  <si>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</si>
  <si>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</si>
  <si>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</si>
  <si>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</si>
  <si>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</si>
  <si>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</si>
  <si>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</si>
  <si>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</si>
  <si>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</si>
  <si>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</si>
  <si>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</si>
  <si>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</si>
  <si>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</si>
  <si>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</si>
  <si>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</si>
  <si>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</si>
  <si>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</si>
  <si>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</si>
  <si>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</si>
  <si>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</si>
  <si>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</si>
  <si>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</si>
  <si>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</si>
  <si>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</si>
  <si>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木城町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</si>
  <si>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</si>
  <si>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</si>
  <si>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</si>
  <si>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</si>
  <si>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</si>
  <si>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</si>
  <si>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</si>
  <si>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</si>
  <si>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</si>
  <si>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</si>
  <si>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</si>
  <si>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</si>
  <si>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</si>
  <si>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</si>
  <si>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</si>
  <si>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</si>
  <si>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法定耐用年数を超えた管路がないため、経年化の状況を示す管路経年化率は0％となっています。
　管路更新率について、高城橋に布設されている管路の更新を行ったため微増しております。
　耐用年数を経過した管路はありませんが、今後も施設管理や漏水対策を定期的に実施し、更新計画に基づき、計画的に更新を行います。</t>
    <rPh sb="47" eb="52">
      <t>カンロコウシンリツ</t>
    </rPh>
    <rPh sb="57" eb="60">
      <t>タカジョウバシ</t>
    </rPh>
    <rPh sb="61" eb="63">
      <t>フセツ</t>
    </rPh>
    <rPh sb="68" eb="70">
      <t>カンロ</t>
    </rPh>
    <rPh sb="71" eb="73">
      <t>コウシン</t>
    </rPh>
    <rPh sb="74" eb="75">
      <t>オコナ</t>
    </rPh>
    <rPh sb="79" eb="81">
      <t>ビゾウ</t>
    </rPh>
    <phoneticPr fontId="4"/>
  </si>
  <si>
    <t>　経常収支比率について、令和５年度と比較すると減少しているものの、100％を超えているため単年度収支は黒字となっております。減少した要因としては、水道料金及び他会計繰入金の減少及び水道施設等の維持管理費の増加によることが考えられます。また、それに伴い、流動比率についても減少しております。
　累積欠損金比率について、令和６年度決算において累積欠損金は発生していないため、令和５年度に続き0％となっております。
　企業債残高対給水収益比率について、令和６年度に浄水施設の建設工事を実施したことに伴い、起債残高が増加したため比率が増加しています。
　給水原価について、水道施設等の維持管理費の増加による経常経費の増加と年間総有収水量の減少により令和５年度と比較すると増加しております。それに伴い、料金回収率は減少しております。
　施設利用率について、令和５年度と比較して配水量が微増したことにより増加しております。
　有収率について、有収水量が減少したことに伴い減少しております。</t>
    <rPh sb="1" eb="3">
      <t>ケイジョウ</t>
    </rPh>
    <rPh sb="3" eb="5">
      <t>シュウシ</t>
    </rPh>
    <rPh sb="5" eb="7">
      <t>ヒリツ</t>
    </rPh>
    <rPh sb="12" eb="14">
      <t>レイワ</t>
    </rPh>
    <rPh sb="15" eb="17">
      <t>ネンド</t>
    </rPh>
    <rPh sb="18" eb="20">
      <t>ヒカク</t>
    </rPh>
    <rPh sb="23" eb="25">
      <t>ゲンショウ</t>
    </rPh>
    <rPh sb="38" eb="39">
      <t>コ</t>
    </rPh>
    <rPh sb="45" eb="50">
      <t>タンネンドシュウシ</t>
    </rPh>
    <rPh sb="51" eb="53">
      <t>クロジ</t>
    </rPh>
    <rPh sb="62" eb="64">
      <t>ゲンショウ</t>
    </rPh>
    <rPh sb="66" eb="68">
      <t>ヨウイン</t>
    </rPh>
    <rPh sb="73" eb="77">
      <t>スイドウリョウキン</t>
    </rPh>
    <rPh sb="77" eb="78">
      <t>オヨ</t>
    </rPh>
    <rPh sb="79" eb="82">
      <t>タカイケイ</t>
    </rPh>
    <rPh sb="82" eb="85">
      <t>クリイレキン</t>
    </rPh>
    <rPh sb="86" eb="88">
      <t>ゲンショウ</t>
    </rPh>
    <rPh sb="88" eb="89">
      <t>オヨ</t>
    </rPh>
    <rPh sb="90" eb="95">
      <t>スイドウシセツトウ</t>
    </rPh>
    <rPh sb="96" eb="101">
      <t>イジカンリヒ</t>
    </rPh>
    <rPh sb="102" eb="104">
      <t>ゾウカ</t>
    </rPh>
    <rPh sb="110" eb="111">
      <t>カンガ</t>
    </rPh>
    <rPh sb="123" eb="124">
      <t>トモナ</t>
    </rPh>
    <rPh sb="126" eb="130">
      <t>リュウドウヒリツ</t>
    </rPh>
    <rPh sb="135" eb="137">
      <t>ゲンショウ</t>
    </rPh>
    <rPh sb="146" eb="153">
      <t>ルイセキケッソンキンヒリツ</t>
    </rPh>
    <rPh sb="158" eb="160">
      <t>レイワ</t>
    </rPh>
    <rPh sb="161" eb="163">
      <t>ネンド</t>
    </rPh>
    <rPh sb="163" eb="165">
      <t>ケッサン</t>
    </rPh>
    <rPh sb="169" eb="171">
      <t>ルイセキ</t>
    </rPh>
    <rPh sb="171" eb="174">
      <t>ケッソンキン</t>
    </rPh>
    <rPh sb="175" eb="177">
      <t>ハッセイ</t>
    </rPh>
    <rPh sb="185" eb="187">
      <t>レイワ</t>
    </rPh>
    <rPh sb="188" eb="190">
      <t>ネンド</t>
    </rPh>
    <rPh sb="191" eb="192">
      <t>ツヅ</t>
    </rPh>
    <rPh sb="273" eb="277">
      <t>キュウスイゲンカ</t>
    </rPh>
    <rPh sb="299" eb="303">
      <t>ケイジョウケイヒ</t>
    </rPh>
    <rPh sb="304" eb="306">
      <t>ゾウカ</t>
    </rPh>
    <rPh sb="315" eb="317">
      <t>ゲンショウ</t>
    </rPh>
    <rPh sb="320" eb="322">
      <t>レイワ</t>
    </rPh>
    <rPh sb="323" eb="325">
      <t>ネンド</t>
    </rPh>
    <rPh sb="326" eb="328">
      <t>ヒカク</t>
    </rPh>
    <rPh sb="331" eb="333">
      <t>ゾウカ</t>
    </rPh>
    <rPh sb="343" eb="344">
      <t>トモナ</t>
    </rPh>
    <rPh sb="346" eb="351">
      <t>リョウキンカイシュウリツ</t>
    </rPh>
    <rPh sb="352" eb="354">
      <t>ゲンショウ</t>
    </rPh>
    <rPh sb="363" eb="368">
      <t>シセツリヨウリツ</t>
    </rPh>
    <rPh sb="373" eb="375">
      <t>レイワ</t>
    </rPh>
    <rPh sb="376" eb="378">
      <t>ネンド</t>
    </rPh>
    <rPh sb="379" eb="381">
      <t>ヒカク</t>
    </rPh>
    <rPh sb="383" eb="386">
      <t>ハイスイリョウ</t>
    </rPh>
    <rPh sb="387" eb="389">
      <t>ビゾウ</t>
    </rPh>
    <rPh sb="396" eb="398">
      <t>ゾウカ</t>
    </rPh>
    <rPh sb="407" eb="410">
      <t>ユウシュウリツ</t>
    </rPh>
    <rPh sb="420" eb="422">
      <t>ゲンショウ</t>
    </rPh>
    <rPh sb="427" eb="428">
      <t>トモナ</t>
    </rPh>
    <rPh sb="429" eb="431">
      <t>ゲンショウ</t>
    </rPh>
    <phoneticPr fontId="4"/>
  </si>
  <si>
    <t>　本町は有収率や料金回収率等について類似団体平均以上であり、良好な経営状態と言えます。しかし、長期的に考えると、水道施設設備更新計画を基に計画的な更新が必要となります。限られた財源の中で経営の健全性・効率性を高めるためには、今後も継続して給水原価を考慮した適切な料金水準について検討する必要があります。
　今後も経営戦略等の計画と実際の決算の状況等を注視しながら適切な事業運営を行っていきます。</t>
    <rPh sb="18" eb="22">
      <t>ルイジダンタイ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</si>
</sst>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formatCode="#,##0.00;&quot;△&quot;#,##0.00">
                  <c:v>0</c:v>
                </c:pt>
                <c:pt idx="4">
                  <c:v>7.0000000000000007E-2</c:v>
                </c:pt>
              </c:numCache>
            </c:numRef>
          </c:val>
          <c:extLst>
            <c:ext xmlns:c16="http://schemas.microsoft.com/office/drawing/2014/chart" uri="{C3380CC4-5D6E-409C-BE32-E72D297353CC}">
              <c16:uniqueId val="{00000000-020F-471A-9288-465A3FDFB7C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0.49</c:v>
                </c:pt>
                <c:pt idx="4">
                  <c:v>0.32</c:v>
                </c:pt>
              </c:numCache>
            </c:numRef>
          </c:val>
          <c:smooth val="0"/>
          <c:extLst>
            <c:ext xmlns:c16="http://schemas.microsoft.com/office/drawing/2014/chart" uri="{C3380CC4-5D6E-409C-BE32-E72D297353CC}">
              <c16:uniqueId val="{00000001-020F-471A-9288-465A3FDFB7C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66.430000000000007</c:v>
                </c:pt>
                <c:pt idx="4">
                  <c:v>66.709999999999994</c:v>
                </c:pt>
              </c:numCache>
            </c:numRef>
          </c:val>
          <c:extLst>
            <c:ext xmlns:c16="http://schemas.microsoft.com/office/drawing/2014/chart" uri="{C3380CC4-5D6E-409C-BE32-E72D297353CC}">
              <c16:uniqueId val="{00000000-2D99-4E94-BA8A-A089EC72BE7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53.4</c:v>
                </c:pt>
                <c:pt idx="4">
                  <c:v>54.69</c:v>
                </c:pt>
              </c:numCache>
            </c:numRef>
          </c:val>
          <c:smooth val="0"/>
          <c:extLst>
            <c:ext xmlns:c16="http://schemas.microsoft.com/office/drawing/2014/chart" uri="{C3380CC4-5D6E-409C-BE32-E72D297353CC}">
              <c16:uniqueId val="{00000001-2D99-4E94-BA8A-A089EC72BE7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86.97</c:v>
                </c:pt>
                <c:pt idx="4">
                  <c:v>83.81</c:v>
                </c:pt>
              </c:numCache>
            </c:numRef>
          </c:val>
          <c:extLst>
            <c:ext xmlns:c16="http://schemas.microsoft.com/office/drawing/2014/chart" uri="{C3380CC4-5D6E-409C-BE32-E72D297353CC}">
              <c16:uniqueId val="{00000000-639C-4F5D-9ACD-1215516855C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72.53</c:v>
                </c:pt>
                <c:pt idx="4">
                  <c:v>71.44</c:v>
                </c:pt>
              </c:numCache>
            </c:numRef>
          </c:val>
          <c:smooth val="0"/>
          <c:extLst>
            <c:ext xmlns:c16="http://schemas.microsoft.com/office/drawing/2014/chart" uri="{C3380CC4-5D6E-409C-BE32-E72D297353CC}">
              <c16:uniqueId val="{00000001-639C-4F5D-9ACD-1215516855C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128.97</c:v>
                </c:pt>
                <c:pt idx="4">
                  <c:v>102.85</c:v>
                </c:pt>
              </c:numCache>
            </c:numRef>
          </c:val>
          <c:extLst>
            <c:ext xmlns:c16="http://schemas.microsoft.com/office/drawing/2014/chart" uri="{C3380CC4-5D6E-409C-BE32-E72D297353CC}">
              <c16:uniqueId val="{00000000-D799-4631-AF05-0A77E8A6590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103.1</c:v>
                </c:pt>
                <c:pt idx="4">
                  <c:v>101.77</c:v>
                </c:pt>
              </c:numCache>
            </c:numRef>
          </c:val>
          <c:smooth val="0"/>
          <c:extLst>
            <c:ext xmlns:c16="http://schemas.microsoft.com/office/drawing/2014/chart" uri="{C3380CC4-5D6E-409C-BE32-E72D297353CC}">
              <c16:uniqueId val="{00000001-D799-4631-AF05-0A77E8A6590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6.54</c:v>
                </c:pt>
                <c:pt idx="4">
                  <c:v>9.15</c:v>
                </c:pt>
              </c:numCache>
            </c:numRef>
          </c:val>
          <c:extLst>
            <c:ext xmlns:c16="http://schemas.microsoft.com/office/drawing/2014/chart" uri="{C3380CC4-5D6E-409C-BE32-E72D297353CC}">
              <c16:uniqueId val="{00000000-A16A-4F57-8791-525D4FAE6B0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40.46</c:v>
                </c:pt>
                <c:pt idx="4">
                  <c:v>37.1</c:v>
                </c:pt>
              </c:numCache>
            </c:numRef>
          </c:val>
          <c:smooth val="0"/>
          <c:extLst>
            <c:ext xmlns:c16="http://schemas.microsoft.com/office/drawing/2014/chart" uri="{C3380CC4-5D6E-409C-BE32-E72D297353CC}">
              <c16:uniqueId val="{00000001-A16A-4F57-8791-525D4FAE6B0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943-4D4B-A5DB-3FD5FDDAC33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22.77</c:v>
                </c:pt>
                <c:pt idx="4">
                  <c:v>18.22</c:v>
                </c:pt>
              </c:numCache>
            </c:numRef>
          </c:val>
          <c:smooth val="0"/>
          <c:extLst>
            <c:ext xmlns:c16="http://schemas.microsoft.com/office/drawing/2014/chart" uri="{C3380CC4-5D6E-409C-BE32-E72D297353CC}">
              <c16:uniqueId val="{00000001-9943-4D4B-A5DB-3FD5FDDAC33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795-4332-BF4E-3A42B153662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27.32</c:v>
                </c:pt>
                <c:pt idx="4">
                  <c:v>16.12</c:v>
                </c:pt>
              </c:numCache>
            </c:numRef>
          </c:val>
          <c:smooth val="0"/>
          <c:extLst>
            <c:ext xmlns:c16="http://schemas.microsoft.com/office/drawing/2014/chart" uri="{C3380CC4-5D6E-409C-BE32-E72D297353CC}">
              <c16:uniqueId val="{00000001-3795-4332-BF4E-3A42B153662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316.01</c:v>
                </c:pt>
                <c:pt idx="4">
                  <c:v>250.89</c:v>
                </c:pt>
              </c:numCache>
            </c:numRef>
          </c:val>
          <c:extLst>
            <c:ext xmlns:c16="http://schemas.microsoft.com/office/drawing/2014/chart" uri="{C3380CC4-5D6E-409C-BE32-E72D297353CC}">
              <c16:uniqueId val="{00000000-1F58-4BC9-B475-E09BDC025E5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217.55</c:v>
                </c:pt>
                <c:pt idx="4">
                  <c:v>157.71</c:v>
                </c:pt>
              </c:numCache>
            </c:numRef>
          </c:val>
          <c:smooth val="0"/>
          <c:extLst>
            <c:ext xmlns:c16="http://schemas.microsoft.com/office/drawing/2014/chart" uri="{C3380CC4-5D6E-409C-BE32-E72D297353CC}">
              <c16:uniqueId val="{00000001-1F58-4BC9-B475-E09BDC025E5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447.85</c:v>
                </c:pt>
                <c:pt idx="4">
                  <c:v>765.15</c:v>
                </c:pt>
              </c:numCache>
            </c:numRef>
          </c:val>
          <c:extLst>
            <c:ext xmlns:c16="http://schemas.microsoft.com/office/drawing/2014/chart" uri="{C3380CC4-5D6E-409C-BE32-E72D297353CC}">
              <c16:uniqueId val="{00000000-CDEA-488F-B03D-92AE585F286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916.17</c:v>
                </c:pt>
                <c:pt idx="4">
                  <c:v>958.97</c:v>
                </c:pt>
              </c:numCache>
            </c:numRef>
          </c:val>
          <c:smooth val="0"/>
          <c:extLst>
            <c:ext xmlns:c16="http://schemas.microsoft.com/office/drawing/2014/chart" uri="{C3380CC4-5D6E-409C-BE32-E72D297353CC}">
              <c16:uniqueId val="{00000001-CDEA-488F-B03D-92AE585F286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96.99</c:v>
                </c:pt>
                <c:pt idx="4">
                  <c:v>80.37</c:v>
                </c:pt>
              </c:numCache>
            </c:numRef>
          </c:val>
          <c:extLst>
            <c:ext xmlns:c16="http://schemas.microsoft.com/office/drawing/2014/chart" uri="{C3380CC4-5D6E-409C-BE32-E72D297353CC}">
              <c16:uniqueId val="{00000000-F029-494B-AF58-2D6E7D1C6F0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63.95</c:v>
                </c:pt>
                <c:pt idx="4">
                  <c:v>61.25</c:v>
                </c:pt>
              </c:numCache>
            </c:numRef>
          </c:val>
          <c:smooth val="0"/>
          <c:extLst>
            <c:ext xmlns:c16="http://schemas.microsoft.com/office/drawing/2014/chart" uri="{C3380CC4-5D6E-409C-BE32-E72D297353CC}">
              <c16:uniqueId val="{00000001-F029-494B-AF58-2D6E7D1C6F0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183.84</c:v>
                </c:pt>
                <c:pt idx="4">
                  <c:v>221.95</c:v>
                </c:pt>
              </c:numCache>
            </c:numRef>
          </c:val>
          <c:extLst>
            <c:ext xmlns:c16="http://schemas.microsoft.com/office/drawing/2014/chart" uri="{C3380CC4-5D6E-409C-BE32-E72D297353CC}">
              <c16:uniqueId val="{00000000-A770-43B9-AF02-AA5DD497ADF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263.56</c:v>
                </c:pt>
                <c:pt idx="4">
                  <c:v>279.83</c:v>
                </c:pt>
              </c:numCache>
            </c:numRef>
          </c:val>
          <c:smooth val="0"/>
          <c:extLst>
            <c:ext xmlns:c16="http://schemas.microsoft.com/office/drawing/2014/chart" uri="{C3380CC4-5D6E-409C-BE32-E72D297353CC}">
              <c16:uniqueId val="{00000001-A770-43B9-AF02-AA5DD497ADF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A81" sqref="A8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宮崎県　木城町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4710</v>
      </c>
      <c r="AM8" s="44"/>
      <c r="AN8" s="44"/>
      <c r="AO8" s="44"/>
      <c r="AP8" s="44"/>
      <c r="AQ8" s="44"/>
      <c r="AR8" s="44"/>
      <c r="AS8" s="44"/>
      <c r="AT8" s="45">
        <f>データ!$S$6</f>
        <v>145.96</v>
      </c>
      <c r="AU8" s="46"/>
      <c r="AV8" s="46"/>
      <c r="AW8" s="46"/>
      <c r="AX8" s="46"/>
      <c r="AY8" s="46"/>
      <c r="AZ8" s="46"/>
      <c r="BA8" s="46"/>
      <c r="BB8" s="47">
        <f>データ!$T$6</f>
        <v>32.270000000000003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55.66</v>
      </c>
      <c r="J10" s="46"/>
      <c r="K10" s="46"/>
      <c r="L10" s="46"/>
      <c r="M10" s="46"/>
      <c r="N10" s="46"/>
      <c r="O10" s="80"/>
      <c r="P10" s="47">
        <f>データ!$P$6</f>
        <v>89.68</v>
      </c>
      <c r="Q10" s="47"/>
      <c r="R10" s="47"/>
      <c r="S10" s="47"/>
      <c r="T10" s="47"/>
      <c r="U10" s="47"/>
      <c r="V10" s="47"/>
      <c r="W10" s="44">
        <f>データ!$Q$6</f>
        <v>3608</v>
      </c>
      <c r="X10" s="44"/>
      <c r="Y10" s="44"/>
      <c r="Z10" s="44"/>
      <c r="AA10" s="44"/>
      <c r="AB10" s="44"/>
      <c r="AC10" s="44"/>
      <c r="AD10" s="2"/>
      <c r="AE10" s="2"/>
      <c r="AF10" s="2"/>
      <c r="AG10" s="2"/>
      <c r="AH10" s="2"/>
      <c r="AI10" s="2"/>
      <c r="AJ10" s="2"/>
      <c r="AK10" s="2"/>
      <c r="AL10" s="44">
        <f>データ!$U$6</f>
        <v>4197</v>
      </c>
      <c r="AM10" s="44"/>
      <c r="AN10" s="44"/>
      <c r="AO10" s="44"/>
      <c r="AP10" s="44"/>
      <c r="AQ10" s="44"/>
      <c r="AR10" s="44"/>
      <c r="AS10" s="44"/>
      <c r="AT10" s="45">
        <f>データ!$V$6</f>
        <v>25.7</v>
      </c>
      <c r="AU10" s="46"/>
      <c r="AV10" s="46"/>
      <c r="AW10" s="46"/>
      <c r="AX10" s="46"/>
      <c r="AY10" s="46"/>
      <c r="AZ10" s="46"/>
      <c r="BA10" s="46"/>
      <c r="BB10" s="47">
        <f>データ!$W$6</f>
        <v>163.31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MxZ3u3uNyxJsIulcsBzuvGMRxaFuVXD5NqDVLnjYvEfzCKIHV4100RoX2PJKOUIyLBCC+l8ytE3mojvU6sMJtQ==" saltValue="od2YQzoLfmsvvFEy7PVLM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454044</v>
      </c>
      <c r="D6" s="20">
        <f t="shared" si="3"/>
        <v>46</v>
      </c>
      <c r="E6" s="20">
        <f t="shared" si="3"/>
        <v>1</v>
      </c>
      <c r="F6" s="20">
        <f t="shared" si="3"/>
        <v>0</v>
      </c>
      <c r="G6" s="20">
        <f t="shared" si="3"/>
        <v>5</v>
      </c>
      <c r="H6" s="20" t="str">
        <f t="shared" si="3"/>
        <v>宮崎県　木城町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55.66</v>
      </c>
      <c r="P6" s="21">
        <f t="shared" si="3"/>
        <v>89.68</v>
      </c>
      <c r="Q6" s="21">
        <f t="shared" si="3"/>
        <v>3608</v>
      </c>
      <c r="R6" s="21">
        <f t="shared" si="3"/>
        <v>4710</v>
      </c>
      <c r="S6" s="21">
        <f t="shared" si="3"/>
        <v>145.96</v>
      </c>
      <c r="T6" s="21">
        <f t="shared" si="3"/>
        <v>32.270000000000003</v>
      </c>
      <c r="U6" s="21">
        <f t="shared" si="3"/>
        <v>4197</v>
      </c>
      <c r="V6" s="21">
        <f t="shared" si="3"/>
        <v>25.7</v>
      </c>
      <c r="W6" s="21">
        <f t="shared" si="3"/>
        <v>163.31</v>
      </c>
      <c r="X6" s="22" t="str">
        <f>IF(X7="",NA(),X7)</f>
        <v>-</v>
      </c>
      <c r="Y6" s="22" t="str">
        <f t="shared" ref="Y6:AG6" si="4">IF(Y7="",NA(),Y7)</f>
        <v>-</v>
      </c>
      <c r="Z6" s="22" t="str">
        <f t="shared" si="4"/>
        <v>-</v>
      </c>
      <c r="AA6" s="22">
        <f t="shared" si="4"/>
        <v>128.97</v>
      </c>
      <c r="AB6" s="22">
        <f t="shared" si="4"/>
        <v>102.85</v>
      </c>
      <c r="AC6" s="22" t="str">
        <f t="shared" si="4"/>
        <v>-</v>
      </c>
      <c r="AD6" s="22" t="str">
        <f t="shared" si="4"/>
        <v>-</v>
      </c>
      <c r="AE6" s="22" t="str">
        <f t="shared" si="4"/>
        <v>-</v>
      </c>
      <c r="AF6" s="22">
        <f t="shared" si="4"/>
        <v>103.1</v>
      </c>
      <c r="AG6" s="22">
        <f t="shared" si="4"/>
        <v>101.77</v>
      </c>
      <c r="AH6" s="21" t="str">
        <f>IF(AH7="","",IF(AH7="-","【-】","【"&amp;SUBSTITUTE(TEXT(AH7,"#,##0.00"),"-","△")&amp;"】"))</f>
        <v>【102.02】</v>
      </c>
      <c r="AI6" s="22" t="str">
        <f>IF(AI7="",NA(),AI7)</f>
        <v>-</v>
      </c>
      <c r="AJ6" s="22" t="str">
        <f t="shared" ref="AJ6:AR6" si="5">IF(AJ7="",NA(),AJ7)</f>
        <v>-</v>
      </c>
      <c r="AK6" s="22" t="str">
        <f t="shared" si="5"/>
        <v>-</v>
      </c>
      <c r="AL6" s="21">
        <f t="shared" si="5"/>
        <v>0</v>
      </c>
      <c r="AM6" s="21">
        <f t="shared" si="5"/>
        <v>0</v>
      </c>
      <c r="AN6" s="22" t="str">
        <f t="shared" si="5"/>
        <v>-</v>
      </c>
      <c r="AO6" s="22" t="str">
        <f t="shared" si="5"/>
        <v>-</v>
      </c>
      <c r="AP6" s="22" t="str">
        <f t="shared" si="5"/>
        <v>-</v>
      </c>
      <c r="AQ6" s="22">
        <f t="shared" si="5"/>
        <v>27.32</v>
      </c>
      <c r="AR6" s="22">
        <f t="shared" si="5"/>
        <v>16.12</v>
      </c>
      <c r="AS6" s="21" t="str">
        <f>IF(AS7="","",IF(AS7="-","【-】","【"&amp;SUBSTITUTE(TEXT(AS7,"#,##0.00"),"-","△")&amp;"】"))</f>
        <v>【26.96】</v>
      </c>
      <c r="AT6" s="22" t="str">
        <f>IF(AT7="",NA(),AT7)</f>
        <v>-</v>
      </c>
      <c r="AU6" s="22" t="str">
        <f t="shared" ref="AU6:BC6" si="6">IF(AU7="",NA(),AU7)</f>
        <v>-</v>
      </c>
      <c r="AV6" s="22" t="str">
        <f t="shared" si="6"/>
        <v>-</v>
      </c>
      <c r="AW6" s="22">
        <f t="shared" si="6"/>
        <v>316.01</v>
      </c>
      <c r="AX6" s="22">
        <f t="shared" si="6"/>
        <v>250.89</v>
      </c>
      <c r="AY6" s="22" t="str">
        <f t="shared" si="6"/>
        <v>-</v>
      </c>
      <c r="AZ6" s="22" t="str">
        <f t="shared" si="6"/>
        <v>-</v>
      </c>
      <c r="BA6" s="22" t="str">
        <f t="shared" si="6"/>
        <v>-</v>
      </c>
      <c r="BB6" s="22">
        <f t="shared" si="6"/>
        <v>217.55</v>
      </c>
      <c r="BC6" s="22">
        <f t="shared" si="6"/>
        <v>157.71</v>
      </c>
      <c r="BD6" s="21" t="str">
        <f>IF(BD7="","",IF(BD7="-","【-】","【"&amp;SUBSTITUTE(TEXT(BD7,"#,##0.00"),"-","△")&amp;"】"))</f>
        <v>【142.39】</v>
      </c>
      <c r="BE6" s="22" t="str">
        <f>IF(BE7="",NA(),BE7)</f>
        <v>-</v>
      </c>
      <c r="BF6" s="22" t="str">
        <f t="shared" ref="BF6:BN6" si="7">IF(BF7="",NA(),BF7)</f>
        <v>-</v>
      </c>
      <c r="BG6" s="22" t="str">
        <f t="shared" si="7"/>
        <v>-</v>
      </c>
      <c r="BH6" s="22">
        <f t="shared" si="7"/>
        <v>447.85</v>
      </c>
      <c r="BI6" s="22">
        <f t="shared" si="7"/>
        <v>765.15</v>
      </c>
      <c r="BJ6" s="22" t="str">
        <f t="shared" si="7"/>
        <v>-</v>
      </c>
      <c r="BK6" s="22" t="str">
        <f t="shared" si="7"/>
        <v>-</v>
      </c>
      <c r="BL6" s="22" t="str">
        <f t="shared" si="7"/>
        <v>-</v>
      </c>
      <c r="BM6" s="22">
        <f t="shared" si="7"/>
        <v>916.17</v>
      </c>
      <c r="BN6" s="22">
        <f t="shared" si="7"/>
        <v>958.97</v>
      </c>
      <c r="BO6" s="21" t="str">
        <f>IF(BO7="","",IF(BO7="-","【-】","【"&amp;SUBSTITUTE(TEXT(BO7,"#,##0.00"),"-","△")&amp;"】"))</f>
        <v>【1,043.36】</v>
      </c>
      <c r="BP6" s="22" t="str">
        <f>IF(BP7="",NA(),BP7)</f>
        <v>-</v>
      </c>
      <c r="BQ6" s="22" t="str">
        <f t="shared" ref="BQ6:BY6" si="8">IF(BQ7="",NA(),BQ7)</f>
        <v>-</v>
      </c>
      <c r="BR6" s="22" t="str">
        <f t="shared" si="8"/>
        <v>-</v>
      </c>
      <c r="BS6" s="22">
        <f t="shared" si="8"/>
        <v>96.99</v>
      </c>
      <c r="BT6" s="22">
        <f t="shared" si="8"/>
        <v>80.37</v>
      </c>
      <c r="BU6" s="22" t="str">
        <f t="shared" si="8"/>
        <v>-</v>
      </c>
      <c r="BV6" s="22" t="str">
        <f t="shared" si="8"/>
        <v>-</v>
      </c>
      <c r="BW6" s="22" t="str">
        <f t="shared" si="8"/>
        <v>-</v>
      </c>
      <c r="BX6" s="22">
        <f t="shared" si="8"/>
        <v>63.95</v>
      </c>
      <c r="BY6" s="22">
        <f t="shared" si="8"/>
        <v>61.25</v>
      </c>
      <c r="BZ6" s="21" t="str">
        <f>IF(BZ7="","",IF(BZ7="-","【-】","【"&amp;SUBSTITUTE(TEXT(BZ7,"#,##0.00"),"-","△")&amp;"】"))</f>
        <v>【56.19】</v>
      </c>
      <c r="CA6" s="22" t="str">
        <f>IF(CA7="",NA(),CA7)</f>
        <v>-</v>
      </c>
      <c r="CB6" s="22" t="str">
        <f t="shared" ref="CB6:CJ6" si="9">IF(CB7="",NA(),CB7)</f>
        <v>-</v>
      </c>
      <c r="CC6" s="22" t="str">
        <f t="shared" si="9"/>
        <v>-</v>
      </c>
      <c r="CD6" s="22">
        <f t="shared" si="9"/>
        <v>183.84</v>
      </c>
      <c r="CE6" s="22">
        <f t="shared" si="9"/>
        <v>221.95</v>
      </c>
      <c r="CF6" s="22" t="str">
        <f t="shared" si="9"/>
        <v>-</v>
      </c>
      <c r="CG6" s="22" t="str">
        <f t="shared" si="9"/>
        <v>-</v>
      </c>
      <c r="CH6" s="22" t="str">
        <f t="shared" si="9"/>
        <v>-</v>
      </c>
      <c r="CI6" s="22">
        <f t="shared" si="9"/>
        <v>263.56</v>
      </c>
      <c r="CJ6" s="22">
        <f t="shared" si="9"/>
        <v>279.83</v>
      </c>
      <c r="CK6" s="21" t="str">
        <f>IF(CK7="","",IF(CK7="-","【-】","【"&amp;SUBSTITUTE(TEXT(CK7,"#,##0.00"),"-","△")&amp;"】"))</f>
        <v>【285.60】</v>
      </c>
      <c r="CL6" s="22" t="str">
        <f>IF(CL7="",NA(),CL7)</f>
        <v>-</v>
      </c>
      <c r="CM6" s="22" t="str">
        <f t="shared" ref="CM6:CU6" si="10">IF(CM7="",NA(),CM7)</f>
        <v>-</v>
      </c>
      <c r="CN6" s="22" t="str">
        <f t="shared" si="10"/>
        <v>-</v>
      </c>
      <c r="CO6" s="22">
        <f t="shared" si="10"/>
        <v>66.430000000000007</v>
      </c>
      <c r="CP6" s="22">
        <f t="shared" si="10"/>
        <v>66.709999999999994</v>
      </c>
      <c r="CQ6" s="22" t="str">
        <f t="shared" si="10"/>
        <v>-</v>
      </c>
      <c r="CR6" s="22" t="str">
        <f t="shared" si="10"/>
        <v>-</v>
      </c>
      <c r="CS6" s="22" t="str">
        <f t="shared" si="10"/>
        <v>-</v>
      </c>
      <c r="CT6" s="22">
        <f t="shared" si="10"/>
        <v>53.4</v>
      </c>
      <c r="CU6" s="22">
        <f t="shared" si="10"/>
        <v>54.69</v>
      </c>
      <c r="CV6" s="21" t="str">
        <f>IF(CV7="","",IF(CV7="-","【-】","【"&amp;SUBSTITUTE(TEXT(CV7,"#,##0.00"),"-","△")&amp;"】"))</f>
        <v>【48.33】</v>
      </c>
      <c r="CW6" s="22" t="str">
        <f>IF(CW7="",NA(),CW7)</f>
        <v>-</v>
      </c>
      <c r="CX6" s="22" t="str">
        <f t="shared" ref="CX6:DF6" si="11">IF(CX7="",NA(),CX7)</f>
        <v>-</v>
      </c>
      <c r="CY6" s="22" t="str">
        <f t="shared" si="11"/>
        <v>-</v>
      </c>
      <c r="CZ6" s="22">
        <f t="shared" si="11"/>
        <v>86.97</v>
      </c>
      <c r="DA6" s="22">
        <f t="shared" si="11"/>
        <v>83.81</v>
      </c>
      <c r="DB6" s="22" t="str">
        <f t="shared" si="11"/>
        <v>-</v>
      </c>
      <c r="DC6" s="22" t="str">
        <f t="shared" si="11"/>
        <v>-</v>
      </c>
      <c r="DD6" s="22" t="str">
        <f t="shared" si="11"/>
        <v>-</v>
      </c>
      <c r="DE6" s="22">
        <f t="shared" si="11"/>
        <v>72.53</v>
      </c>
      <c r="DF6" s="22">
        <f t="shared" si="11"/>
        <v>71.44</v>
      </c>
      <c r="DG6" s="21" t="str">
        <f>IF(DG7="","",IF(DG7="-","【-】","【"&amp;SUBSTITUTE(TEXT(DG7,"#,##0.00"),"-","△")&amp;"】"))</f>
        <v>【70.34】</v>
      </c>
      <c r="DH6" s="22" t="str">
        <f>IF(DH7="",NA(),DH7)</f>
        <v>-</v>
      </c>
      <c r="DI6" s="22" t="str">
        <f t="shared" ref="DI6:DQ6" si="12">IF(DI7="",NA(),DI7)</f>
        <v>-</v>
      </c>
      <c r="DJ6" s="22" t="str">
        <f t="shared" si="12"/>
        <v>-</v>
      </c>
      <c r="DK6" s="22">
        <f t="shared" si="12"/>
        <v>6.54</v>
      </c>
      <c r="DL6" s="22">
        <f t="shared" si="12"/>
        <v>9.15</v>
      </c>
      <c r="DM6" s="22" t="str">
        <f t="shared" si="12"/>
        <v>-</v>
      </c>
      <c r="DN6" s="22" t="str">
        <f t="shared" si="12"/>
        <v>-</v>
      </c>
      <c r="DO6" s="22" t="str">
        <f t="shared" si="12"/>
        <v>-</v>
      </c>
      <c r="DP6" s="22">
        <f t="shared" si="12"/>
        <v>40.46</v>
      </c>
      <c r="DQ6" s="22">
        <f t="shared" si="12"/>
        <v>37.1</v>
      </c>
      <c r="DR6" s="21" t="str">
        <f>IF(DR7="","",IF(DR7="-","【-】","【"&amp;SUBSTITUTE(TEXT(DR7,"#,##0.00"),"-","△")&amp;"】"))</f>
        <v>【35.50】</v>
      </c>
      <c r="DS6" s="22" t="str">
        <f>IF(DS7="",NA(),DS7)</f>
        <v>-</v>
      </c>
      <c r="DT6" s="22" t="str">
        <f t="shared" ref="DT6:EB6" si="13">IF(DT7="",NA(),DT7)</f>
        <v>-</v>
      </c>
      <c r="DU6" s="22" t="str">
        <f t="shared" si="13"/>
        <v>-</v>
      </c>
      <c r="DV6" s="21">
        <f t="shared" si="13"/>
        <v>0</v>
      </c>
      <c r="DW6" s="21">
        <f t="shared" si="13"/>
        <v>0</v>
      </c>
      <c r="DX6" s="22" t="str">
        <f t="shared" si="13"/>
        <v>-</v>
      </c>
      <c r="DY6" s="22" t="str">
        <f t="shared" si="13"/>
        <v>-</v>
      </c>
      <c r="DZ6" s="22" t="str">
        <f t="shared" si="13"/>
        <v>-</v>
      </c>
      <c r="EA6" s="22">
        <f t="shared" si="13"/>
        <v>22.77</v>
      </c>
      <c r="EB6" s="22">
        <f t="shared" si="13"/>
        <v>18.22</v>
      </c>
      <c r="EC6" s="21" t="str">
        <f>IF(EC7="","",IF(EC7="-","【-】","【"&amp;SUBSTITUTE(TEXT(EC7,"#,##0.00"),"-","△")&amp;"】"))</f>
        <v>【16.16】</v>
      </c>
      <c r="ED6" s="22" t="str">
        <f>IF(ED7="",NA(),ED7)</f>
        <v>-</v>
      </c>
      <c r="EE6" s="22" t="str">
        <f t="shared" ref="EE6:EM6" si="14">IF(EE7="",NA(),EE7)</f>
        <v>-</v>
      </c>
      <c r="EF6" s="22" t="str">
        <f t="shared" si="14"/>
        <v>-</v>
      </c>
      <c r="EG6" s="21">
        <f t="shared" si="14"/>
        <v>0</v>
      </c>
      <c r="EH6" s="22">
        <f t="shared" si="14"/>
        <v>7.0000000000000007E-2</v>
      </c>
      <c r="EI6" s="22" t="str">
        <f t="shared" si="14"/>
        <v>-</v>
      </c>
      <c r="EJ6" s="22" t="str">
        <f t="shared" si="14"/>
        <v>-</v>
      </c>
      <c r="EK6" s="22" t="str">
        <f t="shared" si="14"/>
        <v>-</v>
      </c>
      <c r="EL6" s="22">
        <f t="shared" si="14"/>
        <v>0.49</v>
      </c>
      <c r="EM6" s="22">
        <f t="shared" si="14"/>
        <v>0.32</v>
      </c>
      <c r="EN6" s="21" t="str">
        <f>IF(EN7="","",IF(EN7="-","【-】","【"&amp;SUBSTITUTE(TEXT(EN7,"#,##0.00"),"-","△")&amp;"】"))</f>
        <v>【0.28】</v>
      </c>
    </row>
    <row r="7" spans="1:144" s="23" customFormat="1" x14ac:dyDescent="0.15">
      <c r="A7" s="15"/>
      <c r="B7" s="24">
        <v>2024</v>
      </c>
      <c r="C7" s="24">
        <v>454044</v>
      </c>
      <c r="D7" s="24">
        <v>46</v>
      </c>
      <c r="E7" s="24">
        <v>1</v>
      </c>
      <c r="F7" s="24">
        <v>0</v>
      </c>
      <c r="G7" s="24">
        <v>5</v>
      </c>
      <c r="H7" s="24" t="s">
        <v>93</v>
      </c>
      <c r="I7" s="24" t="s">
        <v>94</v>
      </c>
      <c r="J7" s="24" t="s">
        <v>95</v>
      </c>
      <c r="K7" s="24" t="s">
        <v>96</v>
      </c>
      <c r="L7" s="24" t="s">
        <v>97</v>
      </c>
      <c r="M7" s="24" t="s">
        <v>98</v>
      </c>
      <c r="N7" s="25" t="s">
        <v>99</v>
      </c>
      <c r="O7" s="25">
        <v>55.66</v>
      </c>
      <c r="P7" s="25">
        <v>89.68</v>
      </c>
      <c r="Q7" s="25">
        <v>3608</v>
      </c>
      <c r="R7" s="25">
        <v>4710</v>
      </c>
      <c r="S7" s="25">
        <v>145.96</v>
      </c>
      <c r="T7" s="25">
        <v>32.270000000000003</v>
      </c>
      <c r="U7" s="25">
        <v>4197</v>
      </c>
      <c r="V7" s="25">
        <v>25.7</v>
      </c>
      <c r="W7" s="25">
        <v>163.31</v>
      </c>
      <c r="X7" s="25" t="s">
        <v>99</v>
      </c>
      <c r="Y7" s="25" t="s">
        <v>99</v>
      </c>
      <c r="Z7" s="25" t="s">
        <v>99</v>
      </c>
      <c r="AA7" s="25">
        <v>128.97</v>
      </c>
      <c r="AB7" s="25">
        <v>102.85</v>
      </c>
      <c r="AC7" s="25" t="s">
        <v>99</v>
      </c>
      <c r="AD7" s="25" t="s">
        <v>99</v>
      </c>
      <c r="AE7" s="25" t="s">
        <v>99</v>
      </c>
      <c r="AF7" s="25">
        <v>103.1</v>
      </c>
      <c r="AG7" s="25">
        <v>101.77</v>
      </c>
      <c r="AH7" s="25">
        <v>102.02</v>
      </c>
      <c r="AI7" s="25" t="s">
        <v>99</v>
      </c>
      <c r="AJ7" s="25" t="s">
        <v>99</v>
      </c>
      <c r="AK7" s="25" t="s">
        <v>99</v>
      </c>
      <c r="AL7" s="25">
        <v>0</v>
      </c>
      <c r="AM7" s="25">
        <v>0</v>
      </c>
      <c r="AN7" s="25" t="s">
        <v>99</v>
      </c>
      <c r="AO7" s="25" t="s">
        <v>99</v>
      </c>
      <c r="AP7" s="25" t="s">
        <v>99</v>
      </c>
      <c r="AQ7" s="25">
        <v>27.32</v>
      </c>
      <c r="AR7" s="25">
        <v>16.12</v>
      </c>
      <c r="AS7" s="25">
        <v>26.96</v>
      </c>
      <c r="AT7" s="25" t="s">
        <v>99</v>
      </c>
      <c r="AU7" s="25" t="s">
        <v>99</v>
      </c>
      <c r="AV7" s="25" t="s">
        <v>99</v>
      </c>
      <c r="AW7" s="25">
        <v>316.01</v>
      </c>
      <c r="AX7" s="25">
        <v>250.89</v>
      </c>
      <c r="AY7" s="25" t="s">
        <v>99</v>
      </c>
      <c r="AZ7" s="25" t="s">
        <v>99</v>
      </c>
      <c r="BA7" s="25" t="s">
        <v>99</v>
      </c>
      <c r="BB7" s="25">
        <v>217.55</v>
      </c>
      <c r="BC7" s="25">
        <v>157.71</v>
      </c>
      <c r="BD7" s="25">
        <v>142.38999999999999</v>
      </c>
      <c r="BE7" s="25" t="s">
        <v>99</v>
      </c>
      <c r="BF7" s="25" t="s">
        <v>99</v>
      </c>
      <c r="BG7" s="25" t="s">
        <v>99</v>
      </c>
      <c r="BH7" s="25">
        <v>447.85</v>
      </c>
      <c r="BI7" s="25">
        <v>765.15</v>
      </c>
      <c r="BJ7" s="25" t="s">
        <v>99</v>
      </c>
      <c r="BK7" s="25" t="s">
        <v>99</v>
      </c>
      <c r="BL7" s="25" t="s">
        <v>99</v>
      </c>
      <c r="BM7" s="25">
        <v>916.17</v>
      </c>
      <c r="BN7" s="25">
        <v>958.97</v>
      </c>
      <c r="BO7" s="25">
        <v>1043.3599999999999</v>
      </c>
      <c r="BP7" s="25" t="s">
        <v>99</v>
      </c>
      <c r="BQ7" s="25" t="s">
        <v>99</v>
      </c>
      <c r="BR7" s="25" t="s">
        <v>99</v>
      </c>
      <c r="BS7" s="25">
        <v>96.99</v>
      </c>
      <c r="BT7" s="25">
        <v>80.37</v>
      </c>
      <c r="BU7" s="25" t="s">
        <v>99</v>
      </c>
      <c r="BV7" s="25" t="s">
        <v>99</v>
      </c>
      <c r="BW7" s="25" t="s">
        <v>99</v>
      </c>
      <c r="BX7" s="25">
        <v>63.95</v>
      </c>
      <c r="BY7" s="25">
        <v>61.25</v>
      </c>
      <c r="BZ7" s="25">
        <v>56.19</v>
      </c>
      <c r="CA7" s="25" t="s">
        <v>99</v>
      </c>
      <c r="CB7" s="25" t="s">
        <v>99</v>
      </c>
      <c r="CC7" s="25" t="s">
        <v>99</v>
      </c>
      <c r="CD7" s="25">
        <v>183.84</v>
      </c>
      <c r="CE7" s="25">
        <v>221.95</v>
      </c>
      <c r="CF7" s="25" t="s">
        <v>99</v>
      </c>
      <c r="CG7" s="25" t="s">
        <v>99</v>
      </c>
      <c r="CH7" s="25" t="s">
        <v>99</v>
      </c>
      <c r="CI7" s="25">
        <v>263.56</v>
      </c>
      <c r="CJ7" s="25">
        <v>279.83</v>
      </c>
      <c r="CK7" s="25">
        <v>285.60000000000002</v>
      </c>
      <c r="CL7" s="25" t="s">
        <v>99</v>
      </c>
      <c r="CM7" s="25" t="s">
        <v>99</v>
      </c>
      <c r="CN7" s="25" t="s">
        <v>99</v>
      </c>
      <c r="CO7" s="25">
        <v>66.430000000000007</v>
      </c>
      <c r="CP7" s="25">
        <v>66.709999999999994</v>
      </c>
      <c r="CQ7" s="25" t="s">
        <v>99</v>
      </c>
      <c r="CR7" s="25" t="s">
        <v>99</v>
      </c>
      <c r="CS7" s="25" t="s">
        <v>99</v>
      </c>
      <c r="CT7" s="25">
        <v>53.4</v>
      </c>
      <c r="CU7" s="25">
        <v>54.69</v>
      </c>
      <c r="CV7" s="25">
        <v>48.33</v>
      </c>
      <c r="CW7" s="25" t="s">
        <v>99</v>
      </c>
      <c r="CX7" s="25" t="s">
        <v>99</v>
      </c>
      <c r="CY7" s="25" t="s">
        <v>99</v>
      </c>
      <c r="CZ7" s="25">
        <v>86.97</v>
      </c>
      <c r="DA7" s="25">
        <v>83.81</v>
      </c>
      <c r="DB7" s="25" t="s">
        <v>99</v>
      </c>
      <c r="DC7" s="25" t="s">
        <v>99</v>
      </c>
      <c r="DD7" s="25" t="s">
        <v>99</v>
      </c>
      <c r="DE7" s="25">
        <v>72.53</v>
      </c>
      <c r="DF7" s="25">
        <v>71.44</v>
      </c>
      <c r="DG7" s="25">
        <v>70.34</v>
      </c>
      <c r="DH7" s="25" t="s">
        <v>99</v>
      </c>
      <c r="DI7" s="25" t="s">
        <v>99</v>
      </c>
      <c r="DJ7" s="25" t="s">
        <v>99</v>
      </c>
      <c r="DK7" s="25">
        <v>6.54</v>
      </c>
      <c r="DL7" s="25">
        <v>9.15</v>
      </c>
      <c r="DM7" s="25" t="s">
        <v>99</v>
      </c>
      <c r="DN7" s="25" t="s">
        <v>99</v>
      </c>
      <c r="DO7" s="25" t="s">
        <v>99</v>
      </c>
      <c r="DP7" s="25">
        <v>40.46</v>
      </c>
      <c r="DQ7" s="25">
        <v>37.1</v>
      </c>
      <c r="DR7" s="25">
        <v>35.5</v>
      </c>
      <c r="DS7" s="25" t="s">
        <v>99</v>
      </c>
      <c r="DT7" s="25" t="s">
        <v>99</v>
      </c>
      <c r="DU7" s="25" t="s">
        <v>99</v>
      </c>
      <c r="DV7" s="25">
        <v>0</v>
      </c>
      <c r="DW7" s="25">
        <v>0</v>
      </c>
      <c r="DX7" s="25" t="s">
        <v>99</v>
      </c>
      <c r="DY7" s="25" t="s">
        <v>99</v>
      </c>
      <c r="DZ7" s="25" t="s">
        <v>99</v>
      </c>
      <c r="EA7" s="25">
        <v>22.77</v>
      </c>
      <c r="EB7" s="25">
        <v>18.22</v>
      </c>
      <c r="EC7" s="25">
        <v>16.16</v>
      </c>
      <c r="ED7" s="25" t="s">
        <v>99</v>
      </c>
      <c r="EE7" s="25" t="s">
        <v>99</v>
      </c>
      <c r="EF7" s="25" t="s">
        <v>99</v>
      </c>
      <c r="EG7" s="25">
        <v>0</v>
      </c>
      <c r="EH7" s="25">
        <v>7.0000000000000007E-2</v>
      </c>
      <c r="EI7" s="25" t="s">
        <v>99</v>
      </c>
      <c r="EJ7" s="25" t="s">
        <v>99</v>
      </c>
      <c r="EK7" s="25" t="s">
        <v>99</v>
      </c>
      <c r="EL7" s="25">
        <v>0.49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三浦 明浩</cp:lastModifiedBy>
  <dcterms:created xsi:type="dcterms:W3CDTF">2025-12-12T09:24:54Z</dcterms:created>
  <dcterms:modified xsi:type="dcterms:W3CDTF">2026-01-22T02:15:52Z</dcterms:modified>
  <cp:category/>
</cp:coreProperties>
</file>