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248\Desktop\08.08.24_令和６年度財政状況資料集の作成等について\"/>
    </mc:Choice>
  </mc:AlternateContent>
  <xr:revisionPtr revIDLastSave="0" documentId="13_ncr:1_{C212EF9A-292C-4B15-8D63-6CD7BF2A5984}"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BE35" i="10"/>
  <c r="C35"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c r="AM35" i="10" l="1"/>
  <c r="BW34" i="10"/>
  <c r="BW35" i="10" l="1"/>
  <c r="BW36" i="10" s="1"/>
  <c r="BW37" i="10" s="1"/>
  <c r="BW38" i="10" s="1"/>
  <c r="BW39" i="10" s="1"/>
  <c r="BW40" i="10" s="1"/>
  <c r="BW41" i="10" s="1"/>
  <c r="BW42" i="10" s="1"/>
  <c r="CO34" i="10"/>
  <c r="CO35" i="10" s="1"/>
</calcChain>
</file>

<file path=xl/sharedStrings.xml><?xml version="1.0" encoding="utf-8"?>
<sst xmlns="http://schemas.openxmlformats.org/spreadsheetml/2006/main" count="1150" uniqueCount="578">
  <si>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</si>
  <si>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</si>
  <si>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</si>
  <si>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</si>
  <si>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</si>
  <si>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</si>
  <si>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</si>
  <si>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</si>
  <si>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</si>
  <si>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</si>
  <si>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</si>
  <si>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</si>
  <si>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</si>
  <si>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</si>
  <si>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</si>
  <si>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</si>
  <si>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</si>
  <si>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</si>
  <si>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</si>
  <si>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</si>
  <si>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</si>
  <si>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</si>
  <si>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</si>
  <si>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</si>
  <si>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</si>
  <si>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</si>
  <si>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</si>
  <si>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</si>
  <si>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</si>
  <si>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</si>
  <si>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</si>
  <si>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</si>
  <si>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</si>
  <si>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</si>
  <si>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</si>
  <si>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</si>
  <si>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</si>
  <si>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</si>
  <si>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</si>
  <si>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</si>
  <si>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</si>
  <si>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</si>
  <si>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</si>
  <si>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</si>
  <si>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</si>
  <si>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</si>
  <si>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</si>
  <si>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</si>
  <si>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</si>
  <si>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</si>
  <si>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</si>
  <si>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</si>
  <si>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</si>
  <si>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</si>
  <si>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</si>
  <si>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</si>
  <si>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</si>
  <si>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</si>
  <si>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</si>
  <si>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</si>
  <si>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</si>
  <si>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</si>
  <si>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</si>
  <si>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</si>
  <si>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</si>
  <si>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</si>
  <si>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</si>
  <si>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</si>
  <si>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</si>
  <si>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</si>
  <si>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</si>
  <si>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</si>
  <si>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</si>
  <si>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</si>
  <si>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</si>
  <si>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</si>
  <si>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</si>
  <si>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</si>
  <si>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</si>
  <si>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</si>
  <si>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</si>
  <si>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</si>
  <si>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</si>
  <si>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</si>
  <si>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</si>
  <si>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</si>
  <si>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</si>
  <si>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</si>
  <si>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</si>
  <si>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</si>
  <si>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</si>
  <si>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</si>
  <si>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</si>
  <si>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</si>
  <si>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木城町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</si>
  <si>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</si>
  <si>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</si>
  <si>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</si>
  <si>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</si>
  <si>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</si>
  <si>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</si>
  <si>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</si>
  <si>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</si>
  <si>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</si>
  <si>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</si>
  <si>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</si>
  <si>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</si>
  <si>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</si>
  <si>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</si>
  <si>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</si>
  <si>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</si>
  <si>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</si>
  <si>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</si>
  <si>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</si>
  <si>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</si>
  <si>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</si>
  <si>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</si>
  <si>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-6.4</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</si>
  <si>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</si>
  <si>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</si>
  <si>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</si>
  <si>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</si>
  <si>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</si>
  <si>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</si>
  <si>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</si>
  <si>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</si>
  <si>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</si>
  <si>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</si>
  <si>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</si>
  <si>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</si>
  <si>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</si>
  <si>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</si>
  <si>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</si>
  <si>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</si>
  <si>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</si>
  <si>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</si>
  <si>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</si>
  <si>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</si>
  <si>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</si>
  <si>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</si>
  <si>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</si>
  <si>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</si>
  <si>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</si>
  <si>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</si>
  <si>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</si>
  <si>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</si>
  <si>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</si>
  <si>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</si>
  <si>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</si>
  <si>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</si>
  <si>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</si>
  <si>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</si>
  <si>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</si>
  <si>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</si>
  <si>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</si>
  <si>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</si>
  <si>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</si>
  <si>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</si>
  <si>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</si>
  <si>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</si>
  <si>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</si>
  <si>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</si>
  <si>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</si>
  <si>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</si>
  <si>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</si>
  <si>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</si>
  <si>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</si>
  <si>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</si>
  <si>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</si>
  <si>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</si>
  <si>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</si>
  <si>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</si>
  <si>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</si>
  <si>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</si>
  <si>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</si>
  <si>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</si>
  <si>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</si>
  <si>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</si>
  <si>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</si>
  <si>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</si>
  <si>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</si>
  <si>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</si>
  <si>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</si>
  <si>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</si>
  <si>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</si>
  <si>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</si>
  <si>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</si>
  <si>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</si>
  <si>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</si>
  <si>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</si>
  <si>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</si>
  <si>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</si>
  <si>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</si>
  <si>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</si>
  <si>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</si>
  <si>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</si>
  <si>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</si>
  <si>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</si>
  <si>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</si>
  <si>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</si>
  <si>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</si>
  <si>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</si>
  <si>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</si>
  <si>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</si>
  <si>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宮崎県木城町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</si>
  <si>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</si>
  <si>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</si>
  <si>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</si>
  <si>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</si>
  <si>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</si>
  <si>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</si>
  <si>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</si>
  <si>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</si>
  <si>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</si>
  <si>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</si>
  <si>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</si>
  <si>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</si>
  <si>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</si>
  <si>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</si>
  <si>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</si>
  <si>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</si>
  <si>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</si>
  <si>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</si>
  <si>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</si>
  <si>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</si>
  <si>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</si>
  <si>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</si>
  <si>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</si>
  <si>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</si>
  <si>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</si>
  <si>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</si>
  <si>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</si>
  <si>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</si>
  <si>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</si>
  <si>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</si>
  <si>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</si>
  <si>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</si>
  <si>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</si>
  <si>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</si>
  <si>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</si>
  <si>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</si>
  <si>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</si>
  <si>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</si>
  <si>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</si>
  <si>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</si>
  <si>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</si>
  <si>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</si>
  <si>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</si>
  <si>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</si>
  <si>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</si>
  <si>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</si>
  <si>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</si>
  <si>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</si>
  <si>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</si>
  <si>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</si>
  <si>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</si>
  <si>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</si>
  <si>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</si>
  <si>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</si>
  <si>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</si>
  <si>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</si>
  <si>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</si>
  <si>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</si>
  <si>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</si>
  <si>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</si>
  <si>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</si>
  <si>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</si>
  <si>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</si>
  <si>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</si>
  <si>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</si>
  <si>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</si>
  <si>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</si>
  <si>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</si>
  <si>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</si>
  <si>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</si>
  <si>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</si>
  <si>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</si>
  <si>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</si>
  <si>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</si>
  <si>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</si>
  <si>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</si>
  <si>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</si>
  <si>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</si>
  <si>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</si>
  <si>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</si>
  <si>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</si>
  <si>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</si>
  <si>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</si>
  <si>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</si>
  <si>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</si>
  <si>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</si>
  <si>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</si>
  <si>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</si>
  <si>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</si>
  <si>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</si>
  <si>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</si>
  <si>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</si>
  <si>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</si>
  <si>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</si>
  <si>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</si>
  <si>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</si>
  <si>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</si>
  <si>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</si>
  <si>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</si>
  <si>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</si>
  <si>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</si>
  <si>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</si>
  <si>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</si>
  <si>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</si>
  <si>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</si>
  <si>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</si>
  <si>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</si>
  <si>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</si>
  <si>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</si>
  <si>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</si>
  <si>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</si>
  <si>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</si>
  <si>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</si>
  <si>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</si>
  <si>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</si>
  <si>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</si>
  <si>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</si>
  <si>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</si>
  <si>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</si>
  <si>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</si>
  <si>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</si>
  <si>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</si>
  <si>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</si>
  <si>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</si>
  <si>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</si>
  <si>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</si>
  <si>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</si>
  <si>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</si>
  <si>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</si>
  <si>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</si>
  <si>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</si>
  <si>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</si>
  <si>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</si>
  <si>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</si>
  <si>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</si>
  <si>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</si>
  <si>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</si>
  <si>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</si>
  <si>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</si>
  <si>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</si>
  <si>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</si>
  <si>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</si>
  <si>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</si>
  <si>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</si>
  <si>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</si>
  <si>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</si>
  <si>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</si>
  <si>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</si>
  <si>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</si>
  <si>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</si>
  <si>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宮崎県木城町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</si>
  <si>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</si>
  <si>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</si>
  <si>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</si>
  <si>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</si>
  <si>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</si>
  <si>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</si>
  <si>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</si>
  <si>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</si>
  <si>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</si>
  <si>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</si>
  <si>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</si>
  <si>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</si>
  <si>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</si>
  <si>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</si>
  <si>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</si>
  <si>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</si>
  <si>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</si>
  <si>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</si>
  <si>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</si>
  <si>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</si>
  <si>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</si>
  <si>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</si>
  <si>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</si>
  <si>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</si>
  <si>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</si>
  <si>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</si>
  <si>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</si>
  <si>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</si>
  <si>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</si>
  <si>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</si>
  <si>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</si>
  <si>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</si>
  <si>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</si>
  <si>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</si>
  <si>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介護保険特別会計(保険事業勘定)</t>
    <phoneticPr fontId="5"/>
  </si>
  <si>
    <t>後期高齢者医療特別会計</t>
    <phoneticPr fontId="5"/>
  </si>
  <si>
    <t>介護保険特別会計(介護サービス事業勘定)</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</si>
  <si>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</si>
  <si>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</si>
  <si>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</si>
  <si>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</si>
  <si>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</si>
  <si>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</si>
  <si>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</si>
  <si>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</si>
  <si>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</si>
  <si>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</si>
  <si>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</si>
  <si>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</si>
  <si>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</si>
  <si>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</si>
  <si>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</si>
  <si>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</si>
  <si>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</si>
  <si>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</si>
  <si>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</si>
  <si>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</si>
  <si>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</si>
  <si>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</si>
  <si>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</si>
  <si>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</si>
  <si>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</si>
  <si>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</si>
  <si>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</si>
  <si>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</si>
  <si>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</si>
  <si>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</si>
  <si>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</si>
  <si>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</si>
  <si>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</si>
  <si>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</si>
  <si>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</si>
  <si>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</si>
  <si>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</si>
  <si>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</si>
  <si>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</si>
  <si>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</si>
  <si>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</si>
  <si>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</si>
  <si>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</si>
  <si>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</si>
  <si>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</si>
  <si>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</si>
  <si>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</si>
  <si>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</si>
  <si>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</si>
  <si>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</si>
  <si>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</si>
  <si>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</si>
  <si>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</si>
  <si>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</si>
  <si>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</si>
  <si>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</si>
  <si>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</si>
  <si>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</si>
  <si>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</si>
  <si>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</si>
  <si>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</si>
  <si>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</si>
  <si>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</si>
  <si>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</si>
  <si>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</si>
  <si>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</si>
  <si>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</si>
  <si>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</si>
  <si>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</si>
  <si>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</si>
  <si>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</si>
  <si>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</si>
  <si>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</si>
  <si>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</si>
  <si>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</si>
  <si>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</si>
  <si>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</si>
  <si>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</si>
  <si>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</si>
  <si>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</si>
  <si>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</si>
  <si>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</si>
  <si>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</si>
  <si>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</si>
  <si>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</si>
  <si>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</si>
  <si>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</si>
  <si>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</si>
  <si>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</si>
  <si>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</si>
  <si>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</si>
  <si>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</si>
  <si>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</si>
  <si>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</si>
  <si>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</si>
  <si>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</si>
  <si>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</si>
  <si>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</si>
  <si>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</si>
  <si>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</si>
  <si>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</si>
  <si>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</si>
  <si>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</si>
  <si>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</si>
  <si>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</si>
  <si>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</si>
  <si>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</si>
  <si>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</si>
  <si>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</si>
  <si>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</si>
  <si>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</si>
  <si>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</si>
  <si>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</si>
  <si>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</si>
  <si>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</si>
  <si>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</si>
  <si>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</si>
  <si>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</si>
  <si>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</si>
  <si>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</si>
  <si>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</si>
  <si>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</si>
  <si>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</si>
  <si>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</si>
  <si>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</si>
  <si>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</si>
  <si>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</si>
  <si>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</si>
  <si>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</si>
  <si>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</si>
  <si>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</si>
  <si>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</si>
  <si>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</si>
  <si>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</si>
  <si>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</si>
  <si>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</si>
  <si>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</si>
  <si>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</si>
  <si>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12.27</t>
  </si>
  <si>
    <t>▲ 10.84</t>
  </si>
  <si>
    <t>▲ 14.78</t>
  </si>
  <si>
    <t>▲ 11.50</t>
  </si>
  <si>
    <t>一般会計</t>
  </si>
  <si>
    <t>簡易水道事業会計</t>
  </si>
  <si>
    <t>下水道事業会計</t>
  </si>
  <si>
    <t>介護保険特別会計(保険事業勘定)</t>
  </si>
  <si>
    <t>国民健康保険事業特別会計</t>
  </si>
  <si>
    <t>後期高齢者医療特別会計</t>
  </si>
  <si>
    <t>介護保険特別会計(介護サービス事業勘定)</t>
  </si>
  <si>
    <t>その他会計（赤字）</t>
  </si>
  <si>
    <t>その他会計（黒字）</t>
  </si>
  <si>
    <t>R02</t>
    <phoneticPr fontId="5"/>
  </si>
  <si>
    <t>R03</t>
    <phoneticPr fontId="5"/>
  </si>
  <si>
    <t>R04</t>
    <phoneticPr fontId="5"/>
  </si>
  <si>
    <t>R05</t>
    <phoneticPr fontId="5"/>
  </si>
  <si>
    <t>R06</t>
    <phoneticPr fontId="5"/>
  </si>
  <si>
    <t>宮崎県市町村総合事務組合　一般会計</t>
  </si>
  <si>
    <t>宮崎県市町村総合事務組合　市町村交通災害共済事業特別会計</t>
  </si>
  <si>
    <t>宮崎県市町村総合事務組合　自治会館管理運営特別会計</t>
  </si>
  <si>
    <t>宮崎県後期高齢者医療広域連合　一般会計</t>
  </si>
  <si>
    <t>宮崎県後期高齢者医療広域連合　後期高齢者医療特別会計</t>
  </si>
  <si>
    <t>西都児湯環境整備事務組合</t>
  </si>
  <si>
    <t>一ツ瀬川営農飲雑用水広域水道企業団</t>
  </si>
  <si>
    <t>宮崎県東児湯消防組合</t>
  </si>
  <si>
    <t>高鍋・木城衛生組合</t>
  </si>
  <si>
    <t>(有)グリーンサービス・コスモス</t>
  </si>
  <si>
    <t>（社）宮崎県林業公社</t>
  </si>
  <si>
    <t>-</t>
    <phoneticPr fontId="2"/>
  </si>
  <si>
    <t>公共施設等整備基金</t>
    <phoneticPr fontId="5"/>
  </si>
  <si>
    <t>災害対策基金</t>
    <phoneticPr fontId="5"/>
  </si>
  <si>
    <t>ふるさと応援基金</t>
    <phoneticPr fontId="5"/>
  </si>
  <si>
    <t>くらしの再生基金</t>
    <rPh sb="4" eb="8">
      <t>サイセイキキン</t>
    </rPh>
    <phoneticPr fontId="5"/>
  </si>
  <si>
    <t>福祉基金</t>
    <rPh sb="0" eb="4">
      <t>フクシキキン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</si>
  <si>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</si>
  <si>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</si>
  <si>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</si>
  <si>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将来負担比率は発生しておらず、有形固定資産減価償却率は令和4年度に減少したものの、増加傾向にある。今後も公共施設等総合管理計画を活用した管理手法の実施に努める。</t>
    <rPh sb="0" eb="2">
      <t>ショウライ</t>
    </rPh>
    <rPh sb="2" eb="4">
      <t>フタン</t>
    </rPh>
    <rPh sb="4" eb="6">
      <t>ヒリツ</t>
    </rPh>
    <rPh sb="7" eb="9">
      <t>ハッセイ</t>
    </rPh>
    <rPh sb="15" eb="17">
      <t>ユウケイ</t>
    </rPh>
    <rPh sb="17" eb="19">
      <t>コテイ</t>
    </rPh>
    <rPh sb="19" eb="21">
      <t>シサン</t>
    </rPh>
    <rPh sb="21" eb="23">
      <t>ゲンカ</t>
    </rPh>
    <rPh sb="23" eb="25">
      <t>ショウキャク</t>
    </rPh>
    <rPh sb="25" eb="26">
      <t>リツ</t>
    </rPh>
    <rPh sb="27" eb="29">
      <t>レイワ</t>
    </rPh>
    <rPh sb="30" eb="32">
      <t>ネンド</t>
    </rPh>
    <rPh sb="33" eb="35">
      <t>ゲンショウ</t>
    </rPh>
    <rPh sb="41" eb="43">
      <t>ゾウカ</t>
    </rPh>
    <rPh sb="43" eb="45">
      <t>ケイコウ</t>
    </rPh>
    <rPh sb="49" eb="51">
      <t>コンゴ</t>
    </rPh>
    <rPh sb="52" eb="54">
      <t>コウキョウ</t>
    </rPh>
    <rPh sb="54" eb="56">
      <t>シセツ</t>
    </rPh>
    <rPh sb="56" eb="57">
      <t>トウ</t>
    </rPh>
    <rPh sb="57" eb="59">
      <t>ソウゴウ</t>
    </rPh>
    <rPh sb="59" eb="61">
      <t>カンリ</t>
    </rPh>
    <rPh sb="61" eb="63">
      <t>ケイカク</t>
    </rPh>
    <rPh sb="64" eb="66">
      <t>カツヨウ</t>
    </rPh>
    <rPh sb="68" eb="70">
      <t>カンリ</t>
    </rPh>
    <rPh sb="70" eb="72">
      <t>シュホウ</t>
    </rPh>
    <rPh sb="73" eb="75">
      <t>ジッシ</t>
    </rPh>
    <rPh sb="76" eb="77">
      <t>ツト</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</si>
  <si>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</si>
  <si>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</si>
  <si>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</si>
  <si>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</si>
  <si>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</si>
  <si>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</si>
  <si>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将来負担比率は発生しておらず、実質公債費比率は類似団体と比較して低い水準であり、減少傾向にある。今後も計画的な地方債の発行及び償還を行うことで、公債費の適正化に取り組んでいく。</t>
    <rPh sb="0" eb="2">
      <t>ショウライ</t>
    </rPh>
    <rPh sb="2" eb="4">
      <t>フタン</t>
    </rPh>
    <rPh sb="4" eb="6">
      <t>ヒリツ</t>
    </rPh>
    <rPh sb="7" eb="9">
      <t>ハッセイ</t>
    </rPh>
    <rPh sb="15" eb="17">
      <t>ジッシツ</t>
    </rPh>
    <rPh sb="17" eb="20">
      <t>コウサイヒ</t>
    </rPh>
    <rPh sb="20" eb="22">
      <t>ヒリツ</t>
    </rPh>
    <rPh sb="23" eb="25">
      <t>ルイジ</t>
    </rPh>
    <rPh sb="25" eb="27">
      <t>ダンタイ</t>
    </rPh>
    <rPh sb="28" eb="30">
      <t>ヒカク</t>
    </rPh>
    <rPh sb="32" eb="33">
      <t>ヒク</t>
    </rPh>
    <rPh sb="34" eb="36">
      <t>スイジュン</t>
    </rPh>
    <rPh sb="40" eb="42">
      <t>ゲンショウ</t>
    </rPh>
    <rPh sb="42" eb="44">
      <t>ケイコウ</t>
    </rPh>
    <rPh sb="48" eb="50">
      <t>コンゴ</t>
    </rPh>
    <rPh sb="51" eb="54">
      <t>ケイカクテキ</t>
    </rPh>
    <rPh sb="55" eb="58">
      <t>チホウサイ</t>
    </rPh>
    <rPh sb="59" eb="61">
      <t>ハッコウ</t>
    </rPh>
    <rPh sb="61" eb="62">
      <t>オヨ</t>
    </rPh>
    <rPh sb="63" eb="65">
      <t>ショウカン</t>
    </rPh>
    <rPh sb="66" eb="67">
      <t>オコナ</t>
    </rPh>
    <rPh sb="72" eb="75">
      <t>コウサイヒ</t>
    </rPh>
    <rPh sb="76" eb="79">
      <t>テキセイカ</t>
    </rPh>
    <rPh sb="80" eb="81">
      <t>ト</t>
    </rPh>
    <rPh sb="82" eb="83">
      <t>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</si>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</sst>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B5D6268-E727-4473-999C-F9A2B19878E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externalLink" Target="externalLinks/externalLink1.xml" />
  <Relationship Id="rId3" Type="http://schemas.openxmlformats.org/officeDocument/2006/relationships/worksheet" Target="worksheets/sheet3.xml" />
  <Relationship Id="rId21" Type="http://schemas.openxmlformats.org/officeDocument/2006/relationships/sharedStrings" Target="sharedStrings.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tyles" Target="style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theme" Target="theme/theme1.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calcChain" Target="calcChain.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2B23-46D7-91D0-95B38186091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102357</c:v>
                </c:pt>
                <c:pt idx="1">
                  <c:v>141622</c:v>
                </c:pt>
                <c:pt idx="2">
                  <c:v>544495</c:v>
                </c:pt>
                <c:pt idx="3">
                  <c:v>95371</c:v>
                </c:pt>
                <c:pt idx="4">
                  <c:v>130346</c:v>
                </c:pt>
              </c:numCache>
            </c:numRef>
          </c:val>
          <c:smooth val="0"/>
          <c:extLst>
            <c:ext xmlns:c16="http://schemas.microsoft.com/office/drawing/2014/chart" uri="{C3380CC4-5D6E-409C-BE32-E72D297353CC}">
              <c16:uniqueId val="{00000001-2B23-46D7-91D0-95B38186091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9.27</c:v>
                </c:pt>
                <c:pt idx="1">
                  <c:v>7.1</c:v>
                </c:pt>
                <c:pt idx="2">
                  <c:v>6.89</c:v>
                </c:pt>
                <c:pt idx="3">
                  <c:v>7.38</c:v>
                </c:pt>
                <c:pt idx="4">
                  <c:v>23.38</c:v>
                </c:pt>
              </c:numCache>
            </c:numRef>
          </c:val>
          <c:extLst>
            <c:ext xmlns:c16="http://schemas.microsoft.com/office/drawing/2014/chart" uri="{C3380CC4-5D6E-409C-BE32-E72D297353CC}">
              <c16:uniqueId val="{00000000-C854-47EB-BCFD-139E956A7EE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142.63</c:v>
                </c:pt>
                <c:pt idx="1">
                  <c:v>125.19</c:v>
                </c:pt>
                <c:pt idx="2">
                  <c:v>123.31</c:v>
                </c:pt>
                <c:pt idx="3">
                  <c:v>111.27</c:v>
                </c:pt>
                <c:pt idx="4">
                  <c:v>99.3</c:v>
                </c:pt>
              </c:numCache>
            </c:numRef>
          </c:val>
          <c:extLst>
            <c:ext xmlns:c16="http://schemas.microsoft.com/office/drawing/2014/chart" uri="{C3380CC4-5D6E-409C-BE32-E72D297353CC}">
              <c16:uniqueId val="{00000001-C854-47EB-BCFD-139E956A7EE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-12.27</c:v>
                </c:pt>
                <c:pt idx="1">
                  <c:v>-10.84</c:v>
                </c:pt>
                <c:pt idx="2">
                  <c:v>-14.78</c:v>
                </c:pt>
                <c:pt idx="3">
                  <c:v>-11.5</c:v>
                </c:pt>
                <c:pt idx="4">
                  <c:v>2.2799999999999998</c:v>
                </c:pt>
              </c:numCache>
            </c:numRef>
          </c:val>
          <c:smooth val="0"/>
          <c:extLst>
            <c:ext xmlns:c16="http://schemas.microsoft.com/office/drawing/2014/chart" uri="{C3380CC4-5D6E-409C-BE32-E72D297353CC}">
              <c16:uniqueId val="{00000002-C854-47EB-BCFD-139E956A7EE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1.32</c:v>
                </c:pt>
                <c:pt idx="2">
                  <c:v>#N/A</c:v>
                </c:pt>
                <c:pt idx="3">
                  <c:v>1.26</c:v>
                </c:pt>
                <c:pt idx="4">
                  <c:v>#N/A</c:v>
                </c:pt>
                <c:pt idx="5">
                  <c:v>2.29</c:v>
                </c:pt>
                <c:pt idx="6">
                  <c:v>0</c:v>
                </c:pt>
                <c:pt idx="7">
                  <c:v>0</c:v>
                </c:pt>
                <c:pt idx="8">
                  <c:v>0</c:v>
                </c:pt>
                <c:pt idx="9">
                  <c:v>0</c:v>
                </c:pt>
              </c:numCache>
            </c:numRef>
          </c:val>
          <c:extLst>
            <c:ext xmlns:c16="http://schemas.microsoft.com/office/drawing/2014/chart" uri="{C3380CC4-5D6E-409C-BE32-E72D297353CC}">
              <c16:uniqueId val="{00000000-08D9-44A4-8D29-4CEB61F0729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8D9-44A4-8D29-4CEB61F0729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8D9-44A4-8D29-4CEB61F07290}"/>
            </c:ext>
          </c:extLst>
        </c:ser>
        <c:ser>
          <c:idx val="3"/>
          <c:order val="3"/>
          <c:tx>
            <c:strRef>
              <c:f>データシート!$A$30</c:f>
              <c:strCache>
                <c:ptCount val="1"/>
                <c:pt idx="0">
                  <c:v>介護保険特別会計(介護サービス事業勘定)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0.11</c:v>
                </c:pt>
                <c:pt idx="2">
                  <c:v>#N/A</c:v>
                </c:pt>
                <c:pt idx="3">
                  <c:v>0.03</c:v>
                </c:pt>
                <c:pt idx="4">
                  <c:v>#N/A</c:v>
                </c:pt>
                <c:pt idx="5">
                  <c:v>0.06</c:v>
                </c:pt>
                <c:pt idx="6">
                  <c:v>#N/A</c:v>
                </c:pt>
                <c:pt idx="7">
                  <c:v>0</c:v>
                </c:pt>
                <c:pt idx="8">
                  <c:v>#N/A</c:v>
                </c:pt>
                <c:pt idx="9">
                  <c:v>0.01</c:v>
                </c:pt>
              </c:numCache>
            </c:numRef>
          </c:val>
          <c:extLst>
            <c:ext xmlns:c16="http://schemas.microsoft.com/office/drawing/2014/chart" uri="{C3380CC4-5D6E-409C-BE32-E72D297353CC}">
              <c16:uniqueId val="{00000003-08D9-44A4-8D29-4CEB61F07290}"/>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c:v>
                </c:pt>
                <c:pt idx="4">
                  <c:v>#N/A</c:v>
                </c:pt>
                <c:pt idx="5">
                  <c:v>0.01</c:v>
                </c:pt>
                <c:pt idx="6">
                  <c:v>#N/A</c:v>
                </c:pt>
                <c:pt idx="7">
                  <c:v>0.01</c:v>
                </c:pt>
                <c:pt idx="8">
                  <c:v>#N/A</c:v>
                </c:pt>
                <c:pt idx="9">
                  <c:v>0.03</c:v>
                </c:pt>
              </c:numCache>
            </c:numRef>
          </c:val>
          <c:extLst>
            <c:ext xmlns:c16="http://schemas.microsoft.com/office/drawing/2014/chart" uri="{C3380CC4-5D6E-409C-BE32-E72D297353CC}">
              <c16:uniqueId val="{00000004-08D9-44A4-8D29-4CEB61F07290}"/>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0.55000000000000004</c:v>
                </c:pt>
                <c:pt idx="2">
                  <c:v>#N/A</c:v>
                </c:pt>
                <c:pt idx="3">
                  <c:v>0.68</c:v>
                </c:pt>
                <c:pt idx="4">
                  <c:v>#N/A</c:v>
                </c:pt>
                <c:pt idx="5">
                  <c:v>0.71</c:v>
                </c:pt>
                <c:pt idx="6">
                  <c:v>#N/A</c:v>
                </c:pt>
                <c:pt idx="7">
                  <c:v>0.79</c:v>
                </c:pt>
                <c:pt idx="8">
                  <c:v>#N/A</c:v>
                </c:pt>
                <c:pt idx="9">
                  <c:v>0.85</c:v>
                </c:pt>
              </c:numCache>
            </c:numRef>
          </c:val>
          <c:extLst>
            <c:ext xmlns:c16="http://schemas.microsoft.com/office/drawing/2014/chart" uri="{C3380CC4-5D6E-409C-BE32-E72D297353CC}">
              <c16:uniqueId val="{00000005-08D9-44A4-8D29-4CEB61F07290}"/>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0.34</c:v>
                </c:pt>
                <c:pt idx="2">
                  <c:v>#N/A</c:v>
                </c:pt>
                <c:pt idx="3">
                  <c:v>0.3</c:v>
                </c:pt>
                <c:pt idx="4">
                  <c:v>#N/A</c:v>
                </c:pt>
                <c:pt idx="5">
                  <c:v>0.36</c:v>
                </c:pt>
                <c:pt idx="6">
                  <c:v>#N/A</c:v>
                </c:pt>
                <c:pt idx="7">
                  <c:v>0.64</c:v>
                </c:pt>
                <c:pt idx="8">
                  <c:v>#N/A</c:v>
                </c:pt>
                <c:pt idx="9">
                  <c:v>2.04</c:v>
                </c:pt>
              </c:numCache>
            </c:numRef>
          </c:val>
          <c:extLst>
            <c:ext xmlns:c16="http://schemas.microsoft.com/office/drawing/2014/chart" uri="{C3380CC4-5D6E-409C-BE32-E72D297353CC}">
              <c16:uniqueId val="{00000006-08D9-44A4-8D29-4CEB61F07290}"/>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0.7</c:v>
                </c:pt>
                <c:pt idx="8">
                  <c:v>#N/A</c:v>
                </c:pt>
                <c:pt idx="9">
                  <c:v>3.29</c:v>
                </c:pt>
              </c:numCache>
            </c:numRef>
          </c:val>
          <c:extLst>
            <c:ext xmlns:c16="http://schemas.microsoft.com/office/drawing/2014/chart" uri="{C3380CC4-5D6E-409C-BE32-E72D297353CC}">
              <c16:uniqueId val="{00000007-08D9-44A4-8D29-4CEB61F07290}"/>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#N/A</c:v>
                </c:pt>
                <c:pt idx="7">
                  <c:v>1.05</c:v>
                </c:pt>
                <c:pt idx="8">
                  <c:v>#N/A</c:v>
                </c:pt>
                <c:pt idx="9">
                  <c:v>7.17</c:v>
                </c:pt>
              </c:numCache>
            </c:numRef>
          </c:val>
          <c:extLst>
            <c:ext xmlns:c16="http://schemas.microsoft.com/office/drawing/2014/chart" uri="{C3380CC4-5D6E-409C-BE32-E72D297353CC}">
              <c16:uniqueId val="{00000008-08D9-44A4-8D29-4CEB61F0729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9.27</c:v>
                </c:pt>
                <c:pt idx="2">
                  <c:v>#N/A</c:v>
                </c:pt>
                <c:pt idx="3">
                  <c:v>7.09</c:v>
                </c:pt>
                <c:pt idx="4">
                  <c:v>#N/A</c:v>
                </c:pt>
                <c:pt idx="5">
                  <c:v>6.89</c:v>
                </c:pt>
                <c:pt idx="6">
                  <c:v>#N/A</c:v>
                </c:pt>
                <c:pt idx="7">
                  <c:v>7.38</c:v>
                </c:pt>
                <c:pt idx="8">
                  <c:v>#N/A</c:v>
                </c:pt>
                <c:pt idx="9">
                  <c:v>23.38</c:v>
                </c:pt>
              </c:numCache>
            </c:numRef>
          </c:val>
          <c:extLst>
            <c:ext xmlns:c16="http://schemas.microsoft.com/office/drawing/2014/chart" uri="{C3380CC4-5D6E-409C-BE32-E72D297353CC}">
              <c16:uniqueId val="{00000009-08D9-44A4-8D29-4CEB61F0729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277</c:v>
                </c:pt>
                <c:pt idx="5">
                  <c:v>271</c:v>
                </c:pt>
                <c:pt idx="8">
                  <c:v>244</c:v>
                </c:pt>
                <c:pt idx="11">
                  <c:v>247</c:v>
                </c:pt>
                <c:pt idx="14">
                  <c:v>251</c:v>
                </c:pt>
              </c:numCache>
            </c:numRef>
          </c:val>
          <c:extLst>
            <c:ext xmlns:c16="http://schemas.microsoft.com/office/drawing/2014/chart" uri="{C3380CC4-5D6E-409C-BE32-E72D297353CC}">
              <c16:uniqueId val="{00000000-7250-4F44-AC29-3EEB0C33B6C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250-4F44-AC29-3EEB0C33B6C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c:v>
                </c:pt>
                <c:pt idx="3">
                  <c:v>5</c:v>
                </c:pt>
                <c:pt idx="6">
                  <c:v>5</c:v>
                </c:pt>
                <c:pt idx="9">
                  <c:v>6</c:v>
                </c:pt>
                <c:pt idx="12">
                  <c:v>8</c:v>
                </c:pt>
              </c:numCache>
            </c:numRef>
          </c:val>
          <c:extLst>
            <c:ext xmlns:c16="http://schemas.microsoft.com/office/drawing/2014/chart" uri="{C3380CC4-5D6E-409C-BE32-E72D297353CC}">
              <c16:uniqueId val="{00000002-7250-4F44-AC29-3EEB0C33B6C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26</c:v>
                </c:pt>
                <c:pt idx="3">
                  <c:v>28</c:v>
                </c:pt>
                <c:pt idx="6">
                  <c:v>29</c:v>
                </c:pt>
                <c:pt idx="9">
                  <c:v>32</c:v>
                </c:pt>
                <c:pt idx="12">
                  <c:v>23</c:v>
                </c:pt>
              </c:numCache>
            </c:numRef>
          </c:val>
          <c:extLst>
            <c:ext xmlns:c16="http://schemas.microsoft.com/office/drawing/2014/chart" uri="{C3380CC4-5D6E-409C-BE32-E72D297353CC}">
              <c16:uniqueId val="{00000003-7250-4F44-AC29-3EEB0C33B6C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123</c:v>
                </c:pt>
                <c:pt idx="3">
                  <c:v>123</c:v>
                </c:pt>
                <c:pt idx="6">
                  <c:v>128</c:v>
                </c:pt>
                <c:pt idx="9">
                  <c:v>124</c:v>
                </c:pt>
                <c:pt idx="12">
                  <c:v>142</c:v>
                </c:pt>
              </c:numCache>
            </c:numRef>
          </c:val>
          <c:extLst>
            <c:ext xmlns:c16="http://schemas.microsoft.com/office/drawing/2014/chart" uri="{C3380CC4-5D6E-409C-BE32-E72D297353CC}">
              <c16:uniqueId val="{00000004-7250-4F44-AC29-3EEB0C33B6C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250-4F44-AC29-3EEB0C33B6C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250-4F44-AC29-3EEB0C33B6C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215</c:v>
                </c:pt>
                <c:pt idx="3">
                  <c:v>205</c:v>
                </c:pt>
                <c:pt idx="6">
                  <c:v>160</c:v>
                </c:pt>
                <c:pt idx="9">
                  <c:v>167</c:v>
                </c:pt>
                <c:pt idx="12">
                  <c:v>193</c:v>
                </c:pt>
              </c:numCache>
            </c:numRef>
          </c:val>
          <c:extLst>
            <c:ext xmlns:c16="http://schemas.microsoft.com/office/drawing/2014/chart" uri="{C3380CC4-5D6E-409C-BE32-E72D297353CC}">
              <c16:uniqueId val="{00000007-7250-4F44-AC29-3EEB0C33B6C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91</c:v>
                </c:pt>
                <c:pt idx="2">
                  <c:v>#N/A</c:v>
                </c:pt>
                <c:pt idx="3">
                  <c:v>#N/A</c:v>
                </c:pt>
                <c:pt idx="4">
                  <c:v>90</c:v>
                </c:pt>
                <c:pt idx="5">
                  <c:v>#N/A</c:v>
                </c:pt>
                <c:pt idx="6">
                  <c:v>#N/A</c:v>
                </c:pt>
                <c:pt idx="7">
                  <c:v>78</c:v>
                </c:pt>
                <c:pt idx="8">
                  <c:v>#N/A</c:v>
                </c:pt>
                <c:pt idx="9">
                  <c:v>#N/A</c:v>
                </c:pt>
                <c:pt idx="10">
                  <c:v>82</c:v>
                </c:pt>
                <c:pt idx="11">
                  <c:v>#N/A</c:v>
                </c:pt>
                <c:pt idx="12">
                  <c:v>#N/A</c:v>
                </c:pt>
                <c:pt idx="13">
                  <c:v>115</c:v>
                </c:pt>
                <c:pt idx="14">
                  <c:v>#N/A</c:v>
                </c:pt>
              </c:numCache>
            </c:numRef>
          </c:val>
          <c:smooth val="0"/>
          <c:extLst>
            <c:ext xmlns:c16="http://schemas.microsoft.com/office/drawing/2014/chart" uri="{C3380CC4-5D6E-409C-BE32-E72D297353CC}">
              <c16:uniqueId val="{00000008-7250-4F44-AC29-3EEB0C33B6C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2541</c:v>
                </c:pt>
                <c:pt idx="5">
                  <c:v>2614</c:v>
                </c:pt>
                <c:pt idx="8">
                  <c:v>2848</c:v>
                </c:pt>
                <c:pt idx="11">
                  <c:v>2912</c:v>
                </c:pt>
                <c:pt idx="14">
                  <c:v>2753</c:v>
                </c:pt>
              </c:numCache>
            </c:numRef>
          </c:val>
          <c:extLst>
            <c:ext xmlns:c16="http://schemas.microsoft.com/office/drawing/2014/chart" uri="{C3380CC4-5D6E-409C-BE32-E72D297353CC}">
              <c16:uniqueId val="{00000000-9797-4340-8760-F35DD3C5A0F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64</c:v>
                </c:pt>
                <c:pt idx="5">
                  <c:v>53</c:v>
                </c:pt>
                <c:pt idx="8">
                  <c:v>42</c:v>
                </c:pt>
                <c:pt idx="11">
                  <c:v>33</c:v>
                </c:pt>
                <c:pt idx="14">
                  <c:v>24</c:v>
                </c:pt>
              </c:numCache>
            </c:numRef>
          </c:val>
          <c:extLst>
            <c:ext xmlns:c16="http://schemas.microsoft.com/office/drawing/2014/chart" uri="{C3380CC4-5D6E-409C-BE32-E72D297353CC}">
              <c16:uniqueId val="{00000001-9797-4340-8760-F35DD3C5A0F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5993</c:v>
                </c:pt>
                <c:pt idx="5">
                  <c:v>6456</c:v>
                </c:pt>
                <c:pt idx="8">
                  <c:v>6358</c:v>
                </c:pt>
                <c:pt idx="11">
                  <c:v>5990</c:v>
                </c:pt>
                <c:pt idx="14">
                  <c:v>5650</c:v>
                </c:pt>
              </c:numCache>
            </c:numRef>
          </c:val>
          <c:extLst>
            <c:ext xmlns:c16="http://schemas.microsoft.com/office/drawing/2014/chart" uri="{C3380CC4-5D6E-409C-BE32-E72D297353CC}">
              <c16:uniqueId val="{00000002-9797-4340-8760-F35DD3C5A0F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797-4340-8760-F35DD3C5A0F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797-4340-8760-F35DD3C5A0F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797-4340-8760-F35DD3C5A0F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954</c:v>
                </c:pt>
                <c:pt idx="3">
                  <c:v>954</c:v>
                </c:pt>
                <c:pt idx="6">
                  <c:v>982</c:v>
                </c:pt>
                <c:pt idx="9">
                  <c:v>1008</c:v>
                </c:pt>
                <c:pt idx="12">
                  <c:v>1006</c:v>
                </c:pt>
              </c:numCache>
            </c:numRef>
          </c:val>
          <c:extLst>
            <c:ext xmlns:c16="http://schemas.microsoft.com/office/drawing/2014/chart" uri="{C3380CC4-5D6E-409C-BE32-E72D297353CC}">
              <c16:uniqueId val="{00000006-9797-4340-8760-F35DD3C5A0F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166</c:v>
                </c:pt>
                <c:pt idx="3">
                  <c:v>147</c:v>
                </c:pt>
                <c:pt idx="6">
                  <c:v>125</c:v>
                </c:pt>
                <c:pt idx="9">
                  <c:v>120</c:v>
                </c:pt>
                <c:pt idx="12">
                  <c:v>114</c:v>
                </c:pt>
              </c:numCache>
            </c:numRef>
          </c:val>
          <c:extLst>
            <c:ext xmlns:c16="http://schemas.microsoft.com/office/drawing/2014/chart" uri="{C3380CC4-5D6E-409C-BE32-E72D297353CC}">
              <c16:uniqueId val="{00000007-9797-4340-8760-F35DD3C5A0F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1378</c:v>
                </c:pt>
                <c:pt idx="3">
                  <c:v>1333</c:v>
                </c:pt>
                <c:pt idx="6">
                  <c:v>1287</c:v>
                </c:pt>
                <c:pt idx="9">
                  <c:v>1261</c:v>
                </c:pt>
                <c:pt idx="12">
                  <c:v>1337</c:v>
                </c:pt>
              </c:numCache>
            </c:numRef>
          </c:val>
          <c:extLst>
            <c:ext xmlns:c16="http://schemas.microsoft.com/office/drawing/2014/chart" uri="{C3380CC4-5D6E-409C-BE32-E72D297353CC}">
              <c16:uniqueId val="{00000008-9797-4340-8760-F35DD3C5A0F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797-4340-8760-F35DD3C5A0F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1059</c:v>
                </c:pt>
                <c:pt idx="3">
                  <c:v>1549</c:v>
                </c:pt>
                <c:pt idx="6">
                  <c:v>2880</c:v>
                </c:pt>
                <c:pt idx="9">
                  <c:v>3004</c:v>
                </c:pt>
                <c:pt idx="12">
                  <c:v>3424</c:v>
                </c:pt>
              </c:numCache>
            </c:numRef>
          </c:val>
          <c:extLst>
            <c:ext xmlns:c16="http://schemas.microsoft.com/office/drawing/2014/chart" uri="{C3380CC4-5D6E-409C-BE32-E72D297353CC}">
              <c16:uniqueId val="{0000000A-9797-4340-8760-F35DD3C5A0F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797-4340-8760-F35DD3C5A0F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3392</c:v>
                </c:pt>
                <c:pt idx="1">
                  <c:v>3144</c:v>
                </c:pt>
                <c:pt idx="2">
                  <c:v>2851</c:v>
                </c:pt>
              </c:numCache>
            </c:numRef>
          </c:val>
          <c:extLst>
            <c:ext xmlns:c16="http://schemas.microsoft.com/office/drawing/2014/chart" uri="{C3380CC4-5D6E-409C-BE32-E72D297353CC}">
              <c16:uniqueId val="{00000000-23A5-4394-904B-365B6FE398C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205</c:v>
                </c:pt>
                <c:pt idx="1">
                  <c:v>214</c:v>
                </c:pt>
                <c:pt idx="2">
                  <c:v>228</c:v>
                </c:pt>
              </c:numCache>
            </c:numRef>
          </c:val>
          <c:extLst>
            <c:ext xmlns:c16="http://schemas.microsoft.com/office/drawing/2014/chart" uri="{C3380CC4-5D6E-409C-BE32-E72D297353CC}">
              <c16:uniqueId val="{00000001-23A5-4394-904B-365B6FE398C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2376</c:v>
                </c:pt>
                <c:pt idx="1">
                  <c:v>2248</c:v>
                </c:pt>
                <c:pt idx="2">
                  <c:v>2203</c:v>
                </c:pt>
              </c:numCache>
            </c:numRef>
          </c:val>
          <c:extLst>
            <c:ext xmlns:c16="http://schemas.microsoft.com/office/drawing/2014/chart" uri="{C3380CC4-5D6E-409C-BE32-E72D297353CC}">
              <c16:uniqueId val="{00000002-23A5-4394-904B-365B6FE398C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{83A9CD7C-11EC-45AE-BA7A-AC3846A1732A}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DCE-4229-818C-45676C60EAF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{BCF3A4A0-7E05-406F-9D9B-C5A12F5DF9C5}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DCE-4229-818C-45676C60EAF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{8AE7E142-E6FB-4913-9C13-FA23ABFB45F3}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DCE-4229-818C-45676C60EAF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{4F4B918F-5D72-405D-A6F4-A43007E9BDD9}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DCE-4229-818C-45676C60EAF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{52BBC128-8B49-42C1-BDB2-EA79936843E1}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DCE-4229-818C-45676C60EAF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{16D648C6-653C-4A8C-918C-88AC4C2D39BE}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DCE-4229-818C-45676C60EAF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{F3526A51-2A6D-4FF5-B628-C590208327B9}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DCE-4229-818C-45676C60EAF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{EC73A108-2C41-45D5-B0CB-E0571DA5F0EA}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DCE-4229-818C-45676C60EAF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{30C0C92F-865B-45D4-8319-1A9E0C57D683}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DCE-4229-818C-45676C60EAF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68.099999999999994</c:v>
                </c:pt>
                <c:pt idx="8">
                  <c:v>69.8</c:v>
                </c:pt>
                <c:pt idx="16">
                  <c:v>65.2</c:v>
                </c:pt>
                <c:pt idx="24">
                  <c:v>66.5</c:v>
                </c:pt>
                <c:pt idx="32">
                  <c:v>67.5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DCE-4229-818C-45676C60EAF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{B0833678-0744-4814-A73C-339B5B228BF6}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DCE-4229-818C-45676C60EAF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{20171A79-70FA-4551-A61F-30268B22F519}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DCE-4229-818C-45676C60EAF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{F0B86549-87C6-4FEF-A8F0-C0021758FBAF}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DCE-4229-818C-45676C60EAF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{93471080-1FD4-4FDB-9785-491370366A77}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DCE-4229-818C-45676C60EAF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{62702019-F2FA-47E1-930D-FAA8340183AE}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DCE-4229-818C-45676C60EAF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{F1B18EA2-FF10-4032-9A73-A01409F5628D}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DCE-4229-818C-45676C60EAF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{291CB0DB-0C62-4781-B9EC-61ECD8ACA4EB}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DCE-4229-818C-45676C60EAF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{54A76BD1-0BCF-4592-88F6-07289299DA89}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DCE-4229-818C-45676C60EAF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{79F681D7-7732-4845-ACFC-4FD00A75F986}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DCE-4229-818C-45676C60EAF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DCE-4229-818C-45676C60EAF4}"/>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{89854202-A6A1-4176-8E90-38E8768C0672}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108-4168-A9CA-3CE5CE3055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{C89DA17B-8741-483E-9A0F-715D468A20E5}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108-4168-A9CA-3CE5CE3055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{A1944E2D-20C9-4171-8622-7179FB83BC58}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108-4168-A9CA-3CE5CE3055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{8307C61F-9D19-4E49-9D7A-E1FEF29617A9}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108-4168-A9CA-3CE5CE3055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{F8181418-1485-475F-A2A1-3EA3A62016CD}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108-4168-A9CA-3CE5CE30557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{FC460432-F8CA-4066-B2A9-FBF2A8496A08}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108-4168-A9CA-3CE5CE30557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{DA8DE642-9F5A-4B94-8BD3-7D805A4F8659}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108-4168-A9CA-3CE5CE30557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{279ADCCC-A660-49B7-A2BC-EDA70986F748}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108-4168-A9CA-3CE5CE30557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{7758F48F-057F-490A-B893-40D7FC8663D8}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108-4168-A9CA-3CE5CE3055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3.9</c:v>
                </c:pt>
                <c:pt idx="8">
                  <c:v>3.6</c:v>
                </c:pt>
                <c:pt idx="16">
                  <c:v>3.3</c:v>
                </c:pt>
                <c:pt idx="24">
                  <c:v>3.1</c:v>
                </c:pt>
                <c:pt idx="32">
                  <c:v>3.4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108-4168-A9CA-3CE5CE30557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{70FB841A-8E9D-4E01-8AFC-224BEF39C7BD}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108-4168-A9CA-3CE5CE30557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{46B9630B-63A2-4381-A3EA-2318D3188B1D}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108-4168-A9CA-3CE5CE3055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{5CC0A191-2E8A-480D-8D36-D8936725EC18}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108-4168-A9CA-3CE5CE3055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{560B54E1-04B9-4E9B-A23D-1F2799BD4C51}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108-4168-A9CA-3CE5CE3055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{D6F7F662-2981-44A3-B4E1-4A5CF1F09E80}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108-4168-A9CA-3CE5CE30557E}"/>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{8F63C053-492A-4C63-961D-942969CD5315}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108-4168-A9CA-3CE5CE30557E}"/>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{F7C99F6D-2547-4F28-B21A-A44E4E502C51}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108-4168-A9CA-3CE5CE30557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{68DDF64F-BEA1-4246-95AD-55843C25D499}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108-4168-A9CA-3CE5CE30557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{F981E2D9-5706-4B00-9361-C5BCF54D1D19}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108-4168-A9CA-3CE5CE3055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108-4168-A9CA-3CE5CE30557E}"/>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宮崎県木城町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4,710
4,697
145.96
6,700,853
5,211,101
671,405
2,871,488
3,423,839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年度財政力指数は前年度比</a:t>
          </a:r>
          <a:r>
            <a:rPr kumimoji="1" lang="en-US" altLang="ja-JP" sz="1300">
              <a:latin typeface="ＭＳ Ｐゴシック" panose="020B0600070205080204" pitchFamily="50" charset="-128"/>
              <a:ea typeface="ＭＳ Ｐゴシック" panose="020B0600070205080204" pitchFamily="50" charset="-128"/>
            </a:rPr>
            <a:t>0.04</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0.75</a:t>
          </a:r>
          <a:r>
            <a:rPr kumimoji="1" lang="ja-JP" altLang="en-US" sz="1300">
              <a:latin typeface="ＭＳ Ｐゴシック" panose="020B0600070205080204" pitchFamily="50" charset="-128"/>
              <a:ea typeface="ＭＳ Ｐゴシック" panose="020B0600070205080204" pitchFamily="50" charset="-128"/>
            </a:rPr>
            <a:t>となった。固定資産税（大規模償却資産）の経年償却による地方税の減少、高齢化率（約</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が高く、町内に中心となる産業がないことなど増加要因も少ないことから、今後も地方税の減少と併せ財政力指数も減少することが見込まれる。そのため、自主財源である地方税の課税客体の適正な把握・口座振替の推進などの収納率向上等、歳入確保に取り組み、併せて各事業の効果や緊急性などを踏まえた事業の選択と集中などによる歳出の抑制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38</xdr:row>
      <xdr:rowOff>39007</xdr:rowOff>
    </xdr:from>
    <xdr:to>
      <xdr:col>23</xdr:col>
      <xdr:colOff>133350</xdr:colOff>
      <xdr:row>44</xdr:row>
      <xdr:rowOff>165100</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554107"/>
          <a:ext cx="0" cy="11547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125384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297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38</xdr:row>
      <xdr:rowOff>39007</xdr:rowOff>
    </xdr:from>
    <xdr:to>
      <xdr:col>24</xdr:col>
      <xdr:colOff>12700</xdr:colOff>
      <xdr:row>38</xdr:row>
      <xdr:rowOff>39007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554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141514</xdr:rowOff>
    </xdr:from>
    <xdr:to>
      <xdr:col>23</xdr:col>
      <xdr:colOff>133350</xdr:colOff>
      <xdr:row>38</xdr:row>
      <xdr:rowOff>39007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6485164"/>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85470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7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72572</xdr:rowOff>
    </xdr:from>
    <xdr:to>
      <xdr:col>19</xdr:col>
      <xdr:colOff>133350</xdr:colOff>
      <xdr:row>37</xdr:row>
      <xdr:rowOff>141514</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6416222"/>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36</xdr:row>
      <xdr:rowOff>140607</xdr:rowOff>
    </xdr:from>
    <xdr:to>
      <xdr:col>15</xdr:col>
      <xdr:colOff>82550</xdr:colOff>
      <xdr:row>37</xdr:row>
      <xdr:rowOff>72572</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6312807"/>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96157</xdr:rowOff>
    </xdr:from>
    <xdr:to>
      <xdr:col>15</xdr:col>
      <xdr:colOff>133350</xdr:colOff>
      <xdr:row>44</xdr:row>
      <xdr:rowOff>26307</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6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11084</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55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54428</xdr:rowOff>
    </xdr:from>
    <xdr:to>
      <xdr:col>11</xdr:col>
      <xdr:colOff>31750</xdr:colOff>
      <xdr:row>36</xdr:row>
      <xdr:rowOff>140607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6226628"/>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78922</xdr:rowOff>
    </xdr:from>
    <xdr:to>
      <xdr:col>11</xdr:col>
      <xdr:colOff>82550</xdr:colOff>
      <xdr:row>44</xdr:row>
      <xdr:rowOff>9072</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51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165299</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96157</xdr:rowOff>
    </xdr:from>
    <xdr:to>
      <xdr:col>7</xdr:col>
      <xdr:colOff>31750</xdr:colOff>
      <xdr:row>44</xdr:row>
      <xdr:rowOff>26307</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6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11084</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5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159657</xdr:rowOff>
    </xdr:from>
    <xdr:to>
      <xdr:col>23</xdr:col>
      <xdr:colOff>184150</xdr:colOff>
      <xdr:row>38</xdr:row>
      <xdr:rowOff>89807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50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80934</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424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90714</xdr:rowOff>
    </xdr:from>
    <xdr:to>
      <xdr:col>19</xdr:col>
      <xdr:colOff>184150</xdr:colOff>
      <xdr:row>38</xdr:row>
      <xdr:rowOff>20864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43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31041</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203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21772</xdr:rowOff>
    </xdr:from>
    <xdr:to>
      <xdr:col>15</xdr:col>
      <xdr:colOff>133350</xdr:colOff>
      <xdr:row>37</xdr:row>
      <xdr:rowOff>123372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36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133549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13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89807</xdr:rowOff>
    </xdr:from>
    <xdr:to>
      <xdr:col>11</xdr:col>
      <xdr:colOff>82550</xdr:colOff>
      <xdr:row>37</xdr:row>
      <xdr:rowOff>19957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26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30134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03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3628</xdr:rowOff>
    </xdr:from>
    <xdr:to>
      <xdr:col>7</xdr:col>
      <xdr:colOff>31750</xdr:colOff>
      <xdr:row>36</xdr:row>
      <xdr:rowOff>105228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17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115405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5944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経常経費充当一般財源（経常収支比率の分子）は、介護保険事業特別会計繰出金等の繰出金</a:t>
          </a:r>
          <a:r>
            <a:rPr kumimoji="1" lang="en-US" altLang="ja-JP" sz="1300">
              <a:latin typeface="ＭＳ Ｐゴシック" panose="020B0600070205080204" pitchFamily="50" charset="-128"/>
              <a:ea typeface="ＭＳ Ｐゴシック" panose="020B0600070205080204" pitchFamily="50" charset="-128"/>
            </a:rPr>
            <a:t>9,025</a:t>
          </a:r>
          <a:r>
            <a:rPr kumimoji="1" lang="ja-JP" altLang="en-US" sz="1300">
              <a:latin typeface="ＭＳ Ｐゴシック" panose="020B0600070205080204" pitchFamily="50" charset="-128"/>
              <a:ea typeface="ＭＳ Ｐゴシック" panose="020B0600070205080204" pitchFamily="50" charset="-128"/>
            </a:rPr>
            <a:t>千円減少等したものの、会計年度任用職員勤勉手当等による人件費</a:t>
          </a:r>
          <a:r>
            <a:rPr kumimoji="1" lang="en-US" altLang="ja-JP" sz="1300">
              <a:latin typeface="ＭＳ Ｐゴシック" panose="020B0600070205080204" pitchFamily="50" charset="-128"/>
              <a:ea typeface="ＭＳ Ｐゴシック" panose="020B0600070205080204" pitchFamily="50" charset="-128"/>
            </a:rPr>
            <a:t>56,738</a:t>
          </a:r>
          <a:r>
            <a:rPr kumimoji="1" lang="ja-JP" altLang="en-US" sz="1300">
              <a:latin typeface="ＭＳ Ｐゴシック" panose="020B0600070205080204" pitchFamily="50" charset="-128"/>
              <a:ea typeface="ＭＳ Ｐゴシック" panose="020B0600070205080204" pitchFamily="50" charset="-128"/>
            </a:rPr>
            <a:t>千円増加、元利償還金による公債費</a:t>
          </a:r>
          <a:r>
            <a:rPr kumimoji="1" lang="en-US" altLang="ja-JP" sz="1300">
              <a:latin typeface="ＭＳ Ｐゴシック" panose="020B0600070205080204" pitchFamily="50" charset="-128"/>
              <a:ea typeface="ＭＳ Ｐゴシック" panose="020B0600070205080204" pitchFamily="50" charset="-128"/>
            </a:rPr>
            <a:t>26,474</a:t>
          </a:r>
          <a:r>
            <a:rPr kumimoji="1" lang="ja-JP" altLang="en-US" sz="1300">
              <a:latin typeface="ＭＳ Ｐゴシック" panose="020B0600070205080204" pitchFamily="50" charset="-128"/>
              <a:ea typeface="ＭＳ Ｐゴシック" panose="020B0600070205080204" pitchFamily="50" charset="-128"/>
            </a:rPr>
            <a:t>千円増加等により、前年度比</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96,495</a:t>
          </a:r>
          <a:r>
            <a:rPr kumimoji="1" lang="ja-JP" altLang="en-US" sz="1300">
              <a:latin typeface="ＭＳ Ｐゴシック" panose="020B0600070205080204" pitchFamily="50" charset="-128"/>
              <a:ea typeface="ＭＳ Ｐゴシック" panose="020B0600070205080204" pitchFamily="50" charset="-128"/>
            </a:rPr>
            <a:t>千円増加した。</a:t>
          </a:r>
        </a:p>
        <a:p>
          <a:r>
            <a:rPr kumimoji="1" lang="ja-JP" altLang="en-US" sz="1300">
              <a:latin typeface="ＭＳ Ｐゴシック" panose="020B0600070205080204" pitchFamily="50" charset="-128"/>
              <a:ea typeface="ＭＳ Ｐゴシック" panose="020B0600070205080204" pitchFamily="50" charset="-128"/>
            </a:rPr>
            <a:t>経常一般財源等（経常収支比率の分母）は、固定資産税等の減少により地方税</a:t>
          </a:r>
          <a:r>
            <a:rPr kumimoji="1" lang="en-US" altLang="ja-JP" sz="1300">
              <a:latin typeface="ＭＳ Ｐゴシック" panose="020B0600070205080204" pitchFamily="50" charset="-128"/>
              <a:ea typeface="ＭＳ Ｐゴシック" panose="020B0600070205080204" pitchFamily="50" charset="-128"/>
            </a:rPr>
            <a:t>120,200</a:t>
          </a:r>
          <a:r>
            <a:rPr kumimoji="1" lang="ja-JP" altLang="en-US" sz="1300">
              <a:latin typeface="ＭＳ Ｐゴシック" panose="020B0600070205080204" pitchFamily="50" charset="-128"/>
              <a:ea typeface="ＭＳ Ｐゴシック" panose="020B0600070205080204" pitchFamily="50" charset="-128"/>
            </a:rPr>
            <a:t>千円減少等したものの、普通交付税等の増加による地方交付税</a:t>
          </a:r>
          <a:r>
            <a:rPr kumimoji="1" lang="en-US" altLang="ja-JP" sz="1300">
              <a:latin typeface="ＭＳ Ｐゴシック" panose="020B0600070205080204" pitchFamily="50" charset="-128"/>
              <a:ea typeface="ＭＳ Ｐゴシック" panose="020B0600070205080204" pitchFamily="50" charset="-128"/>
            </a:rPr>
            <a:t>158,546</a:t>
          </a:r>
          <a:r>
            <a:rPr kumimoji="1" lang="ja-JP" altLang="en-US" sz="1300">
              <a:latin typeface="ＭＳ Ｐゴシック" panose="020B0600070205080204" pitchFamily="50" charset="-128"/>
              <a:ea typeface="ＭＳ Ｐゴシック" panose="020B0600070205080204" pitchFamily="50" charset="-128"/>
            </a:rPr>
            <a:t>千円増加等により、前年度比</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42,349</a:t>
          </a:r>
          <a:r>
            <a:rPr kumimoji="1" lang="ja-JP" altLang="en-US" sz="1300">
              <a:latin typeface="ＭＳ Ｐゴシック" panose="020B0600070205080204" pitchFamily="50" charset="-128"/>
              <a:ea typeface="ＭＳ Ｐゴシック" panose="020B0600070205080204" pitchFamily="50" charset="-128"/>
            </a:rPr>
            <a:t>千円増加した。これらより、経常収支比率は</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増加の</a:t>
          </a:r>
          <a:r>
            <a:rPr kumimoji="1" lang="en-US" altLang="ja-JP" sz="1300">
              <a:latin typeface="ＭＳ Ｐゴシック" panose="020B0600070205080204" pitchFamily="50" charset="-128"/>
              <a:ea typeface="ＭＳ Ｐゴシック" panose="020B0600070205080204" pitchFamily="50" charset="-128"/>
            </a:rPr>
            <a:t>83.2%</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41910</xdr:rowOff>
    </xdr:from>
    <xdr:to>
      <xdr:col>23</xdr:col>
      <xdr:colOff>133350</xdr:colOff>
      <xdr:row>63</xdr:row>
      <xdr:rowOff>122344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843260"/>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140970</xdr:rowOff>
    </xdr:from>
    <xdr:to>
      <xdr:col>19</xdr:col>
      <xdr:colOff>133350</xdr:colOff>
      <xdr:row>63</xdr:row>
      <xdr:rowOff>41910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77087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32385</xdr:rowOff>
    </xdr:from>
    <xdr:to>
      <xdr:col>15</xdr:col>
      <xdr:colOff>82550</xdr:colOff>
      <xdr:row>62</xdr:row>
      <xdr:rowOff>140970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66228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32385</xdr:rowOff>
    </xdr:from>
    <xdr:to>
      <xdr:col>11</xdr:col>
      <xdr:colOff>31750</xdr:colOff>
      <xdr:row>63</xdr:row>
      <xdr:rowOff>98213</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662285"/>
          <a:ext cx="889000" cy="23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71544</xdr:rowOff>
    </xdr:from>
    <xdr:to>
      <xdr:col>23</xdr:col>
      <xdr:colOff>184150</xdr:colOff>
      <xdr:row>64</xdr:row>
      <xdr:rowOff>1694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87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88071</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71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162560</xdr:rowOff>
    </xdr:from>
    <xdr:to>
      <xdr:col>19</xdr:col>
      <xdr:colOff>184150</xdr:colOff>
      <xdr:row>63</xdr:row>
      <xdr:rowOff>92710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102887</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56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90170</xdr:rowOff>
    </xdr:from>
    <xdr:to>
      <xdr:col>15</xdr:col>
      <xdr:colOff>133350</xdr:colOff>
      <xdr:row>63</xdr:row>
      <xdr:rowOff>20320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30497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153035</xdr:rowOff>
    </xdr:from>
    <xdr:to>
      <xdr:col>11</xdr:col>
      <xdr:colOff>82550</xdr:colOff>
      <xdr:row>62</xdr:row>
      <xdr:rowOff>83185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93362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38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84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[391,203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人件費は、会計年度任用職員勤勉手当等の増加による委員等報酬</a:t>
          </a:r>
          <a:r>
            <a:rPr kumimoji="1" lang="en-US" altLang="ja-JP" sz="1300">
              <a:latin typeface="ＭＳ Ｐゴシック" panose="020B0600070205080204" pitchFamily="50" charset="-128"/>
              <a:ea typeface="ＭＳ Ｐゴシック" panose="020B0600070205080204" pitchFamily="50" charset="-128"/>
            </a:rPr>
            <a:t>43,738</a:t>
          </a:r>
          <a:r>
            <a:rPr kumimoji="1" lang="ja-JP" altLang="en-US" sz="1300">
              <a:latin typeface="ＭＳ Ｐゴシック" panose="020B0600070205080204" pitchFamily="50" charset="-128"/>
              <a:ea typeface="ＭＳ Ｐゴシック" panose="020B0600070205080204" pitchFamily="50" charset="-128"/>
            </a:rPr>
            <a:t>千円増加、基本給及びその他の手当等の増加による任期の定めのない常勤職員</a:t>
          </a:r>
          <a:r>
            <a:rPr kumimoji="1" lang="en-US" altLang="ja-JP" sz="1300">
              <a:latin typeface="ＭＳ Ｐゴシック" panose="020B0600070205080204" pitchFamily="50" charset="-128"/>
              <a:ea typeface="ＭＳ Ｐゴシック" panose="020B0600070205080204" pitchFamily="50" charset="-128"/>
            </a:rPr>
            <a:t>14,734</a:t>
          </a:r>
          <a:r>
            <a:rPr kumimoji="1" lang="ja-JP" altLang="en-US" sz="1300">
              <a:latin typeface="ＭＳ Ｐゴシック" panose="020B0600070205080204" pitchFamily="50" charset="-128"/>
              <a:ea typeface="ＭＳ Ｐゴシック" panose="020B0600070205080204" pitchFamily="50" charset="-128"/>
            </a:rPr>
            <a:t>千円増加等により、人件費は、前年度比</a:t>
          </a:r>
          <a:r>
            <a:rPr kumimoji="1" lang="en-US" altLang="ja-JP" sz="1300">
              <a:latin typeface="ＭＳ Ｐゴシック" panose="020B0600070205080204" pitchFamily="50" charset="-128"/>
              <a:ea typeface="ＭＳ Ｐゴシック" panose="020B0600070205080204" pitchFamily="50" charset="-128"/>
            </a:rPr>
            <a:t>9.3%</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78,696</a:t>
          </a:r>
          <a:r>
            <a:rPr kumimoji="1" lang="ja-JP" altLang="en-US" sz="1300">
              <a:latin typeface="ＭＳ Ｐゴシック" panose="020B0600070205080204" pitchFamily="50" charset="-128"/>
              <a:ea typeface="ＭＳ Ｐゴシック" panose="020B0600070205080204" pitchFamily="50" charset="-128"/>
            </a:rPr>
            <a:t>千円増加した。物件費は、自治体システム標準化移行支援業務委託料等の増加による委託料</a:t>
          </a:r>
          <a:r>
            <a:rPr kumimoji="1" lang="en-US" altLang="ja-JP" sz="1300">
              <a:latin typeface="ＭＳ Ｐゴシック" panose="020B0600070205080204" pitchFamily="50" charset="-128"/>
              <a:ea typeface="ＭＳ Ｐゴシック" panose="020B0600070205080204" pitchFamily="50" charset="-128"/>
            </a:rPr>
            <a:t>137,192</a:t>
          </a:r>
          <a:r>
            <a:rPr kumimoji="1" lang="ja-JP" altLang="en-US" sz="1300">
              <a:latin typeface="ＭＳ Ｐゴシック" panose="020B0600070205080204" pitchFamily="50" charset="-128"/>
              <a:ea typeface="ＭＳ Ｐゴシック" panose="020B0600070205080204" pitchFamily="50" charset="-128"/>
            </a:rPr>
            <a:t>千円増加等したものの、ふるさと納税費に係る手数料等の減少による役務費</a:t>
          </a:r>
          <a:r>
            <a:rPr kumimoji="1" lang="en-US" altLang="ja-JP" sz="1300">
              <a:latin typeface="ＭＳ Ｐゴシック" panose="020B0600070205080204" pitchFamily="50" charset="-128"/>
              <a:ea typeface="ＭＳ Ｐゴシック" panose="020B0600070205080204" pitchFamily="50" charset="-128"/>
            </a:rPr>
            <a:t>59,617</a:t>
          </a:r>
          <a:r>
            <a:rPr kumimoji="1" lang="ja-JP" altLang="en-US" sz="1300">
              <a:latin typeface="ＭＳ Ｐゴシック" panose="020B0600070205080204" pitchFamily="50" charset="-128"/>
              <a:ea typeface="ＭＳ Ｐゴシック" panose="020B0600070205080204" pitchFamily="50" charset="-128"/>
            </a:rPr>
            <a:t>千円減少等により、物件費は、前年度比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減の</a:t>
          </a:r>
          <a:r>
            <a:rPr kumimoji="1" lang="en-US" altLang="ja-JP" sz="1300">
              <a:latin typeface="ＭＳ Ｐゴシック" panose="020B0600070205080204" pitchFamily="50" charset="-128"/>
              <a:ea typeface="ＭＳ Ｐゴシック" panose="020B0600070205080204" pitchFamily="50" charset="-128"/>
            </a:rPr>
            <a:t>5,305</a:t>
          </a:r>
          <a:r>
            <a:rPr kumimoji="1" lang="ja-JP" altLang="en-US" sz="1300">
              <a:latin typeface="ＭＳ Ｐゴシック" panose="020B0600070205080204" pitchFamily="50" charset="-128"/>
              <a:ea typeface="ＭＳ Ｐゴシック" panose="020B0600070205080204" pitchFamily="50" charset="-128"/>
            </a:rPr>
            <a:t>千円減少した。人口１人当たり人件費・物件費等決算額は</a:t>
          </a:r>
          <a:r>
            <a:rPr kumimoji="1" lang="en-US" altLang="ja-JP" sz="1300">
              <a:latin typeface="ＭＳ Ｐゴシック" panose="020B0600070205080204" pitchFamily="50" charset="-128"/>
              <a:ea typeface="ＭＳ Ｐゴシック" panose="020B0600070205080204" pitchFamily="50" charset="-128"/>
            </a:rPr>
            <a:t>24,267</a:t>
          </a:r>
          <a:r>
            <a:rPr kumimoji="1" lang="ja-JP" altLang="en-US" sz="1300">
              <a:latin typeface="ＭＳ Ｐゴシック" panose="020B0600070205080204" pitchFamily="50" charset="-128"/>
              <a:ea typeface="ＭＳ Ｐゴシック" panose="020B0600070205080204" pitchFamily="50" charset="-128"/>
            </a:rPr>
            <a:t>円増加しており、類似団体平均を下回っている。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108741</xdr:rowOff>
    </xdr:from>
    <xdr:to>
      <xdr:col>23</xdr:col>
      <xdr:colOff>133350</xdr:colOff>
      <xdr:row>81</xdr:row>
      <xdr:rowOff>125471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3996191"/>
          <a:ext cx="838200" cy="16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108741</xdr:rowOff>
    </xdr:from>
    <xdr:to>
      <xdr:col>19</xdr:col>
      <xdr:colOff>133350</xdr:colOff>
      <xdr:row>81</xdr:row>
      <xdr:rowOff>109548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3996191"/>
          <a:ext cx="889000" cy="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107721</xdr:rowOff>
    </xdr:from>
    <xdr:to>
      <xdr:col>15</xdr:col>
      <xdr:colOff>82550</xdr:colOff>
      <xdr:row>81</xdr:row>
      <xdr:rowOff>109548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995171"/>
          <a:ext cx="889000" cy="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107721</xdr:rowOff>
    </xdr:from>
    <xdr:to>
      <xdr:col>11</xdr:col>
      <xdr:colOff>31750</xdr:colOff>
      <xdr:row>81</xdr:row>
      <xdr:rowOff>111044</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flipV="1">
          <a:off x="1447800" y="13995171"/>
          <a:ext cx="889000" cy="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74671</xdr:rowOff>
    </xdr:from>
    <xdr:to>
      <xdr:col>23</xdr:col>
      <xdr:colOff>184150</xdr:colOff>
      <xdr:row>82</xdr:row>
      <xdr:rowOff>4821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396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167398</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883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57941</xdr:rowOff>
    </xdr:from>
    <xdr:to>
      <xdr:col>19</xdr:col>
      <xdr:colOff>184150</xdr:colOff>
      <xdr:row>81</xdr:row>
      <xdr:rowOff>159541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4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169718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7142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58748</xdr:rowOff>
    </xdr:from>
    <xdr:to>
      <xdr:col>15</xdr:col>
      <xdr:colOff>133350</xdr:colOff>
      <xdr:row>81</xdr:row>
      <xdr:rowOff>160348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94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170525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715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56921</xdr:rowOff>
    </xdr:from>
    <xdr:to>
      <xdr:col>11</xdr:col>
      <xdr:colOff>82550</xdr:colOff>
      <xdr:row>81</xdr:row>
      <xdr:rowOff>158521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4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168698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60244</xdr:rowOff>
    </xdr:from>
    <xdr:to>
      <xdr:col>7</xdr:col>
      <xdr:colOff>31750</xdr:colOff>
      <xdr:row>81</xdr:row>
      <xdr:rowOff>161844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4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571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16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ラスパイレス指数は、類似団体平均及び全国町村平均と比較してほぼ同水準である。能力及び実績に基づく人事管理を行うため、平成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年度より人事評価制度を導入しており、給与の適正化及び人事管理に努める。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67563</xdr:rowOff>
    </xdr:from>
    <xdr:to>
      <xdr:col>81</xdr:col>
      <xdr:colOff>44450</xdr:colOff>
      <xdr:row>88</xdr:row>
      <xdr:rowOff>72389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5155163"/>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62737</xdr:rowOff>
    </xdr:from>
    <xdr:to>
      <xdr:col>77</xdr:col>
      <xdr:colOff>44450</xdr:colOff>
      <xdr:row>88</xdr:row>
      <xdr:rowOff>72389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5150337"/>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62737</xdr:rowOff>
    </xdr:from>
    <xdr:to>
      <xdr:col>72</xdr:col>
      <xdr:colOff>203200</xdr:colOff>
      <xdr:row>88</xdr:row>
      <xdr:rowOff>77215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5150337"/>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77215</xdr:rowOff>
    </xdr:from>
    <xdr:to>
      <xdr:col>68</xdr:col>
      <xdr:colOff>152400</xdr:colOff>
      <xdr:row>88</xdr:row>
      <xdr:rowOff>106172</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5164815"/>
          <a:ext cx="889000" cy="2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168911</xdr:rowOff>
    </xdr:from>
    <xdr:to>
      <xdr:col>64</xdr:col>
      <xdr:colOff>152400</xdr:colOff>
      <xdr:row>88</xdr:row>
      <xdr:rowOff>99061</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508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109238</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853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16763</xdr:rowOff>
    </xdr:from>
    <xdr:to>
      <xdr:col>81</xdr:col>
      <xdr:colOff>95250</xdr:colOff>
      <xdr:row>88</xdr:row>
      <xdr:rowOff>118363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10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160290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07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21589</xdr:rowOff>
    </xdr:from>
    <xdr:to>
      <xdr:col>77</xdr:col>
      <xdr:colOff>95250</xdr:colOff>
      <xdr:row>88</xdr:row>
      <xdr:rowOff>123189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10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107966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195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11937</xdr:rowOff>
    </xdr:from>
    <xdr:to>
      <xdr:col>73</xdr:col>
      <xdr:colOff>44450</xdr:colOff>
      <xdr:row>88</xdr:row>
      <xdr:rowOff>113537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099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98314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18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26415</xdr:rowOff>
    </xdr:from>
    <xdr:to>
      <xdr:col>68</xdr:col>
      <xdr:colOff>203200</xdr:colOff>
      <xdr:row>88</xdr:row>
      <xdr:rowOff>128015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11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112792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200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55372</xdr:rowOff>
    </xdr:from>
    <xdr:to>
      <xdr:col>64</xdr:col>
      <xdr:colOff>152400</xdr:colOff>
      <xdr:row>88</xdr:row>
      <xdr:rowOff>156972</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14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141749</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22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観光施設管理など指定管理者制度導入による民間委託等を推進している。類似団体平均をやや下回っている。第</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次行政改革大綱の推進により、組織・機構や事務事業の見直し等の進捗状況も踏まえ、今後も適正な人員管理に努める。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45910</xdr:rowOff>
    </xdr:from>
    <xdr:to>
      <xdr:col>81</xdr:col>
      <xdr:colOff>44450</xdr:colOff>
      <xdr:row>60</xdr:row>
      <xdr:rowOff>57976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32910"/>
          <a:ext cx="8382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23188</xdr:rowOff>
    </xdr:from>
    <xdr:to>
      <xdr:col>77</xdr:col>
      <xdr:colOff>44450</xdr:colOff>
      <xdr:row>60</xdr:row>
      <xdr:rowOff>45910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310188"/>
          <a:ext cx="889000" cy="2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22182</xdr:rowOff>
    </xdr:from>
    <xdr:to>
      <xdr:col>72</xdr:col>
      <xdr:colOff>203200</xdr:colOff>
      <xdr:row>60</xdr:row>
      <xdr:rowOff>23188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309182"/>
          <a:ext cx="8890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16351</xdr:rowOff>
    </xdr:from>
    <xdr:to>
      <xdr:col>68</xdr:col>
      <xdr:colOff>152400</xdr:colOff>
      <xdr:row>60</xdr:row>
      <xdr:rowOff>22182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03351"/>
          <a:ext cx="889000" cy="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7176</xdr:rowOff>
    </xdr:from>
    <xdr:to>
      <xdr:col>81</xdr:col>
      <xdr:colOff>95250</xdr:colOff>
      <xdr:row>60</xdr:row>
      <xdr:rowOff>108776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29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99903</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215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166560</xdr:rowOff>
    </xdr:from>
    <xdr:to>
      <xdr:col>77</xdr:col>
      <xdr:colOff>95250</xdr:colOff>
      <xdr:row>60</xdr:row>
      <xdr:rowOff>96710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28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106887</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50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143838</xdr:rowOff>
    </xdr:from>
    <xdr:to>
      <xdr:col>73</xdr:col>
      <xdr:colOff>44450</xdr:colOff>
      <xdr:row>60</xdr:row>
      <xdr:rowOff>73988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25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84165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28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142832</xdr:rowOff>
    </xdr:from>
    <xdr:to>
      <xdr:col>68</xdr:col>
      <xdr:colOff>203200</xdr:colOff>
      <xdr:row>60</xdr:row>
      <xdr:rowOff>72982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25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83159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02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137001</xdr:rowOff>
    </xdr:from>
    <xdr:to>
      <xdr:col>64</xdr:col>
      <xdr:colOff>152400</xdr:colOff>
      <xdr:row>60</xdr:row>
      <xdr:rowOff>67151</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25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77328</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021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元利償還金（</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ヶ年）</a:t>
          </a:r>
          <a:r>
            <a:rPr kumimoji="1" lang="en-US" altLang="ja-JP" sz="1300">
              <a:latin typeface="ＭＳ Ｐゴシック" panose="020B0600070205080204" pitchFamily="50" charset="-128"/>
              <a:ea typeface="ＭＳ Ｐゴシック" panose="020B0600070205080204" pitchFamily="50" charset="-128"/>
            </a:rPr>
            <a:t>11,213</a:t>
          </a:r>
          <a:r>
            <a:rPr kumimoji="1" lang="ja-JP" altLang="en-US" sz="1300">
              <a:latin typeface="ＭＳ Ｐゴシック" panose="020B0600070205080204" pitchFamily="50" charset="-128"/>
              <a:ea typeface="ＭＳ Ｐゴシック" panose="020B0600070205080204" pitchFamily="50" charset="-128"/>
            </a:rPr>
            <a:t>千円増加したものの、平成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までの地方債抑制もあって、実質公債費比率は類似団体平均を下回っている。今後、公共施設の老朽化対策等による公債費の増加が見込まれることから、計画的な地方債の発行、地方債償還を行うことにより、引き続き水準を抑え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35306</xdr:rowOff>
    </xdr:from>
    <xdr:to>
      <xdr:col>81</xdr:col>
      <xdr:colOff>44450</xdr:colOff>
      <xdr:row>40</xdr:row>
      <xdr:rowOff>49784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893306"/>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35306</xdr:rowOff>
    </xdr:from>
    <xdr:to>
      <xdr:col>77</xdr:col>
      <xdr:colOff>44450</xdr:colOff>
      <xdr:row>40</xdr:row>
      <xdr:rowOff>44958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689330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44958</xdr:rowOff>
    </xdr:from>
    <xdr:to>
      <xdr:col>72</xdr:col>
      <xdr:colOff>203200</xdr:colOff>
      <xdr:row>40</xdr:row>
      <xdr:rowOff>59436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4401800" y="690295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59436</xdr:rowOff>
    </xdr:from>
    <xdr:to>
      <xdr:col>68</xdr:col>
      <xdr:colOff>152400</xdr:colOff>
      <xdr:row>40</xdr:row>
      <xdr:rowOff>73914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691743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170434</xdr:rowOff>
    </xdr:from>
    <xdr:to>
      <xdr:col>81</xdr:col>
      <xdr:colOff>95250</xdr:colOff>
      <xdr:row>40</xdr:row>
      <xdr:rowOff>100584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85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15511</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702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155956</xdr:rowOff>
    </xdr:from>
    <xdr:to>
      <xdr:col>77</xdr:col>
      <xdr:colOff>95250</xdr:colOff>
      <xdr:row>40</xdr:row>
      <xdr:rowOff>86106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84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96283</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611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165608</xdr:rowOff>
    </xdr:from>
    <xdr:to>
      <xdr:col>73</xdr:col>
      <xdr:colOff>44450</xdr:colOff>
      <xdr:row>40</xdr:row>
      <xdr:rowOff>95758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85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105935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62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8636</xdr:rowOff>
    </xdr:from>
    <xdr:to>
      <xdr:col>68</xdr:col>
      <xdr:colOff>203200</xdr:colOff>
      <xdr:row>40</xdr:row>
      <xdr:rowOff>110236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8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120413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63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23114</xdr:rowOff>
    </xdr:from>
    <xdr:to>
      <xdr:col>64</xdr:col>
      <xdr:colOff>152400</xdr:colOff>
      <xdr:row>40</xdr:row>
      <xdr:rowOff>124714</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88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134891</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649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一般会計等に係る地方債現在高の増加により将来負担額が</a:t>
          </a:r>
          <a:r>
            <a:rPr kumimoji="1" lang="en-US" altLang="ja-JP" sz="1300">
              <a:latin typeface="ＭＳ Ｐゴシック" panose="020B0600070205080204" pitchFamily="50" charset="-128"/>
              <a:ea typeface="ＭＳ Ｐゴシック" panose="020B0600070205080204" pitchFamily="50" charset="-128"/>
            </a:rPr>
            <a:t>487,298</a:t>
          </a:r>
          <a:r>
            <a:rPr kumimoji="1" lang="ja-JP" altLang="en-US" sz="1300">
              <a:latin typeface="ＭＳ Ｐゴシック" panose="020B0600070205080204" pitchFamily="50" charset="-128"/>
              <a:ea typeface="ＭＳ Ｐゴシック" panose="020B0600070205080204" pitchFamily="50" charset="-128"/>
            </a:rPr>
            <a:t>千円増加、充当可能基金の減少等により充当可能財源等は</a:t>
          </a:r>
          <a:r>
            <a:rPr kumimoji="1" lang="en-US" altLang="ja-JP" sz="1300">
              <a:latin typeface="ＭＳ Ｐゴシック" panose="020B0600070205080204" pitchFamily="50" charset="-128"/>
              <a:ea typeface="ＭＳ Ｐゴシック" panose="020B0600070205080204" pitchFamily="50" charset="-128"/>
            </a:rPr>
            <a:t>508,007</a:t>
          </a:r>
          <a:r>
            <a:rPr kumimoji="1" lang="ja-JP" altLang="en-US" sz="1300">
              <a:latin typeface="ＭＳ Ｐゴシック" panose="020B0600070205080204" pitchFamily="50" charset="-128"/>
              <a:ea typeface="ＭＳ Ｐゴシック" panose="020B0600070205080204" pitchFamily="50" charset="-128"/>
            </a:rPr>
            <a:t>千円減少した。将来負担額より充当可能財源等が大きいため、将来負担比率は発生していない。今後も公債費等義務的経費の削減を中心とする行財政改革を進め、財政の健全化に努める。</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宮崎県木城町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4,710
4,697
145.96
6,700,853
5,211,101
671,405
2,871,488
3,423,839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会計年度任用職員勤勉手当等の増加による委員等報酬</a:t>
          </a:r>
          <a:r>
            <a:rPr kumimoji="1" lang="en-US" altLang="ja-JP" sz="1300">
              <a:latin typeface="ＭＳ Ｐゴシック" panose="020B0600070205080204" pitchFamily="50" charset="-128"/>
              <a:ea typeface="ＭＳ Ｐゴシック" panose="020B0600070205080204" pitchFamily="50" charset="-128"/>
            </a:rPr>
            <a:t>25,011</a:t>
          </a:r>
          <a:r>
            <a:rPr kumimoji="1" lang="ja-JP" altLang="en-US" sz="1300">
              <a:latin typeface="ＭＳ Ｐゴシック" panose="020B0600070205080204" pitchFamily="50" charset="-128"/>
              <a:ea typeface="ＭＳ Ｐゴシック" panose="020B0600070205080204" pitchFamily="50" charset="-128"/>
            </a:rPr>
            <a:t>千円増加、任期の定めのない常勤職員</a:t>
          </a:r>
          <a:r>
            <a:rPr kumimoji="1" lang="en-US" altLang="ja-JP" sz="1300">
              <a:latin typeface="ＭＳ Ｐゴシック" panose="020B0600070205080204" pitchFamily="50" charset="-128"/>
              <a:ea typeface="ＭＳ Ｐゴシック" panose="020B0600070205080204" pitchFamily="50" charset="-128"/>
            </a:rPr>
            <a:t>21,882</a:t>
          </a:r>
          <a:r>
            <a:rPr kumimoji="1" lang="ja-JP" altLang="en-US" sz="1300">
              <a:latin typeface="ＭＳ Ｐゴシック" panose="020B0600070205080204" pitchFamily="50" charset="-128"/>
              <a:ea typeface="ＭＳ Ｐゴシック" panose="020B0600070205080204" pitchFamily="50" charset="-128"/>
            </a:rPr>
            <a:t>千円増加、地方公務員共済組合等負担金</a:t>
          </a:r>
          <a:r>
            <a:rPr kumimoji="1" lang="en-US" altLang="ja-JP" sz="1300">
              <a:latin typeface="ＭＳ Ｐゴシック" panose="020B0600070205080204" pitchFamily="50" charset="-128"/>
              <a:ea typeface="ＭＳ Ｐゴシック" panose="020B0600070205080204" pitchFamily="50" charset="-128"/>
            </a:rPr>
            <a:t>11,589</a:t>
          </a:r>
          <a:r>
            <a:rPr kumimoji="1" lang="ja-JP" altLang="en-US" sz="1300">
              <a:latin typeface="ＭＳ Ｐゴシック" panose="020B0600070205080204" pitchFamily="50" charset="-128"/>
              <a:ea typeface="ＭＳ Ｐゴシック" panose="020B0600070205080204" pitchFamily="50" charset="-128"/>
            </a:rPr>
            <a:t>千円増加等により、人件費は、前年度比</a:t>
          </a:r>
          <a:r>
            <a:rPr kumimoji="1" lang="en-US" altLang="ja-JP" sz="1300">
              <a:latin typeface="ＭＳ Ｐゴシック" panose="020B0600070205080204" pitchFamily="50" charset="-128"/>
              <a:ea typeface="ＭＳ Ｐゴシック" panose="020B0600070205080204" pitchFamily="50" charset="-128"/>
            </a:rPr>
            <a:t>7.5%</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56,738</a:t>
          </a:r>
          <a:r>
            <a:rPr kumimoji="1" lang="ja-JP" altLang="en-US" sz="1300">
              <a:latin typeface="ＭＳ Ｐゴシック" panose="020B0600070205080204" pitchFamily="50" charset="-128"/>
              <a:ea typeface="ＭＳ Ｐゴシック" panose="020B0600070205080204" pitchFamily="50" charset="-128"/>
            </a:rPr>
            <a:t>千円増加した。民間でも実施可能な部分については、指定管理者制度の導入など進めており、今後も行政改革の取組を通じて適正化を図る。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27940</xdr:rowOff>
    </xdr:from>
    <xdr:to>
      <xdr:col>24</xdr:col>
      <xdr:colOff>25400</xdr:colOff>
      <xdr:row>36</xdr:row>
      <xdr:rowOff>85090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0014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16510</xdr:rowOff>
    </xdr:from>
    <xdr:to>
      <xdr:col>19</xdr:col>
      <xdr:colOff>187325</xdr:colOff>
      <xdr:row>36</xdr:row>
      <xdr:rowOff>27940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887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xdr:rowOff>
    </xdr:from>
    <xdr:to>
      <xdr:col>15</xdr:col>
      <xdr:colOff>98425</xdr:colOff>
      <xdr:row>36</xdr:row>
      <xdr:rowOff>16510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772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5080</xdr:rowOff>
    </xdr:from>
    <xdr:to>
      <xdr:col>11</xdr:col>
      <xdr:colOff>9525</xdr:colOff>
      <xdr:row>36</xdr:row>
      <xdr:rowOff>115570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77280"/>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34290</xdr:rowOff>
    </xdr:from>
    <xdr:to>
      <xdr:col>24</xdr:col>
      <xdr:colOff>76200</xdr:colOff>
      <xdr:row>36</xdr:row>
      <xdr:rowOff>135890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6367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7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148590</xdr:rowOff>
    </xdr:from>
    <xdr:to>
      <xdr:col>20</xdr:col>
      <xdr:colOff>38100</xdr:colOff>
      <xdr:row>36</xdr:row>
      <xdr:rowOff>78740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63517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3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137160</xdr:rowOff>
    </xdr:from>
    <xdr:to>
      <xdr:col>15</xdr:col>
      <xdr:colOff>149225</xdr:colOff>
      <xdr:row>36</xdr:row>
      <xdr:rowOff>67310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3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52087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2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125730</xdr:rowOff>
    </xdr:from>
    <xdr:to>
      <xdr:col>11</xdr:col>
      <xdr:colOff>60325</xdr:colOff>
      <xdr:row>36</xdr:row>
      <xdr:rowOff>55880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40657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64770</xdr:rowOff>
    </xdr:from>
    <xdr:to>
      <xdr:col>6</xdr:col>
      <xdr:colOff>171450</xdr:colOff>
      <xdr:row>36</xdr:row>
      <xdr:rowOff>166370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151147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2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木城学園光熱水費等の増加による需用費</a:t>
          </a:r>
          <a:r>
            <a:rPr kumimoji="1" lang="en-US" altLang="ja-JP" sz="1300">
              <a:latin typeface="ＭＳ Ｐゴシック" panose="020B0600070205080204" pitchFamily="50" charset="-128"/>
              <a:ea typeface="ＭＳ Ｐゴシック" panose="020B0600070205080204" pitchFamily="50" charset="-128"/>
            </a:rPr>
            <a:t>2,802</a:t>
          </a:r>
          <a:r>
            <a:rPr kumimoji="1" lang="ja-JP" altLang="en-US" sz="1300">
              <a:latin typeface="ＭＳ Ｐゴシック" panose="020B0600070205080204" pitchFamily="50" charset="-128"/>
              <a:ea typeface="ＭＳ Ｐゴシック" panose="020B0600070205080204" pitchFamily="50" charset="-128"/>
            </a:rPr>
            <a:t>千円増加、公金口座振込手数料等の増加による役務費</a:t>
          </a:r>
          <a:r>
            <a:rPr kumimoji="1" lang="en-US" altLang="ja-JP" sz="1300">
              <a:latin typeface="ＭＳ Ｐゴシック" panose="020B0600070205080204" pitchFamily="50" charset="-128"/>
              <a:ea typeface="ＭＳ Ｐゴシック" panose="020B0600070205080204" pitchFamily="50" charset="-128"/>
            </a:rPr>
            <a:t>1,026</a:t>
          </a:r>
          <a:r>
            <a:rPr kumimoji="1" lang="ja-JP" altLang="en-US" sz="1300">
              <a:latin typeface="ＭＳ Ｐゴシック" panose="020B0600070205080204" pitchFamily="50" charset="-128"/>
              <a:ea typeface="ＭＳ Ｐゴシック" panose="020B0600070205080204" pitchFamily="50" charset="-128"/>
            </a:rPr>
            <a:t>千円増加等したものの、予防接種費等の減少による委託料</a:t>
          </a:r>
          <a:r>
            <a:rPr kumimoji="1" lang="en-US" altLang="ja-JP" sz="1300">
              <a:latin typeface="ＭＳ Ｐゴシック" panose="020B0600070205080204" pitchFamily="50" charset="-128"/>
              <a:ea typeface="ＭＳ Ｐゴシック" panose="020B0600070205080204" pitchFamily="50" charset="-128"/>
            </a:rPr>
            <a:t>3,040</a:t>
          </a:r>
          <a:r>
            <a:rPr kumimoji="1" lang="ja-JP" altLang="en-US" sz="1300">
              <a:latin typeface="ＭＳ Ｐゴシック" panose="020B0600070205080204" pitchFamily="50" charset="-128"/>
              <a:ea typeface="ＭＳ Ｐゴシック" panose="020B0600070205080204" pitchFamily="50" charset="-128"/>
            </a:rPr>
            <a:t>千円減少、消防団費用弁償等の減少による旅費</a:t>
          </a:r>
          <a:r>
            <a:rPr kumimoji="1" lang="en-US" altLang="ja-JP" sz="1300">
              <a:latin typeface="ＭＳ Ｐゴシック" panose="020B0600070205080204" pitchFamily="50" charset="-128"/>
              <a:ea typeface="ＭＳ Ｐゴシック" panose="020B0600070205080204" pitchFamily="50" charset="-128"/>
            </a:rPr>
            <a:t>2,854</a:t>
          </a:r>
          <a:r>
            <a:rPr kumimoji="1" lang="ja-JP" altLang="en-US" sz="1300">
              <a:latin typeface="ＭＳ Ｐゴシック" panose="020B0600070205080204" pitchFamily="50" charset="-128"/>
              <a:ea typeface="ＭＳ Ｐゴシック" panose="020B0600070205080204" pitchFamily="50" charset="-128"/>
            </a:rPr>
            <a:t>千円減少等により、物件費は、前年度比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減の</a:t>
          </a:r>
          <a:r>
            <a:rPr kumimoji="1" lang="en-US" altLang="ja-JP" sz="1300">
              <a:latin typeface="ＭＳ Ｐゴシック" panose="020B0600070205080204" pitchFamily="50" charset="-128"/>
              <a:ea typeface="ＭＳ Ｐゴシック" panose="020B0600070205080204" pitchFamily="50" charset="-128"/>
            </a:rPr>
            <a:t>3,859</a:t>
          </a:r>
          <a:r>
            <a:rPr kumimoji="1" lang="ja-JP" altLang="en-US" sz="1300">
              <a:latin typeface="ＭＳ Ｐゴシック" panose="020B0600070205080204" pitchFamily="50" charset="-128"/>
              <a:ea typeface="ＭＳ Ｐゴシック" panose="020B0600070205080204" pitchFamily="50" charset="-128"/>
            </a:rPr>
            <a:t>千円減少した。類似団体平均を上回り、増加傾向にあるため、現行水準を維持するよう努める。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85852</xdr:rowOff>
    </xdr:from>
    <xdr:to>
      <xdr:col>82</xdr:col>
      <xdr:colOff>107950</xdr:colOff>
      <xdr:row>18</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317195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58420</xdr:rowOff>
    </xdr:from>
    <xdr:to>
      <xdr:col>78</xdr:col>
      <xdr:colOff>69850</xdr:colOff>
      <xdr:row>18</xdr:row>
      <xdr:rowOff>104140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1445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12700</xdr:rowOff>
    </xdr:from>
    <xdr:to>
      <xdr:col>73</xdr:col>
      <xdr:colOff>180975</xdr:colOff>
      <xdr:row>18</xdr:row>
      <xdr:rowOff>58420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0988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120142</xdr:rowOff>
    </xdr:from>
    <xdr:to>
      <xdr:col>69</xdr:col>
      <xdr:colOff>92075</xdr:colOff>
      <xdr:row>18</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303479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35052</xdr:rowOff>
    </xdr:from>
    <xdr:to>
      <xdr:col>82</xdr:col>
      <xdr:colOff>158750</xdr:colOff>
      <xdr:row>18</xdr:row>
      <xdr:rowOff>136652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12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7129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09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53340</xdr:rowOff>
    </xdr:from>
    <xdr:to>
      <xdr:col>78</xdr:col>
      <xdr:colOff>120650</xdr:colOff>
      <xdr:row>18</xdr:row>
      <xdr:rowOff>154940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1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139717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225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7620</xdr:rowOff>
    </xdr:from>
    <xdr:to>
      <xdr:col>74</xdr:col>
      <xdr:colOff>31750</xdr:colOff>
      <xdr:row>18</xdr:row>
      <xdr:rowOff>109220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09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93997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18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133350</xdr:rowOff>
    </xdr:from>
    <xdr:to>
      <xdr:col>69</xdr:col>
      <xdr:colOff>142875</xdr:colOff>
      <xdr:row>18</xdr:row>
      <xdr:rowOff>63500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48277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69342</xdr:rowOff>
    </xdr:from>
    <xdr:to>
      <xdr:col>65</xdr:col>
      <xdr:colOff>53975</xdr:colOff>
      <xdr:row>17</xdr:row>
      <xdr:rowOff>170942</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8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155719</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7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老人保護措置費</a:t>
          </a:r>
          <a:r>
            <a:rPr kumimoji="1" lang="en-US" altLang="ja-JP" sz="1300">
              <a:latin typeface="ＭＳ Ｐゴシック" panose="020B0600070205080204" pitchFamily="50" charset="-128"/>
              <a:ea typeface="ＭＳ Ｐゴシック" panose="020B0600070205080204" pitchFamily="50" charset="-128"/>
            </a:rPr>
            <a:t>2,354</a:t>
          </a:r>
          <a:r>
            <a:rPr kumimoji="1" lang="ja-JP" altLang="en-US" sz="1300">
              <a:latin typeface="ＭＳ Ｐゴシック" panose="020B0600070205080204" pitchFamily="50" charset="-128"/>
              <a:ea typeface="ＭＳ Ｐゴシック" panose="020B0600070205080204" pitchFamily="50" charset="-128"/>
            </a:rPr>
            <a:t>千円減少等したものの、職員に係る児童手当</a:t>
          </a:r>
          <a:r>
            <a:rPr kumimoji="1" lang="en-US" altLang="ja-JP" sz="1300">
              <a:latin typeface="ＭＳ Ｐゴシック" panose="020B0600070205080204" pitchFamily="50" charset="-128"/>
              <a:ea typeface="ＭＳ Ｐゴシック" panose="020B0600070205080204" pitchFamily="50" charset="-128"/>
            </a:rPr>
            <a:t>2,650</a:t>
          </a:r>
          <a:r>
            <a:rPr kumimoji="1" lang="ja-JP" altLang="en-US" sz="1300">
              <a:latin typeface="ＭＳ Ｐゴシック" panose="020B0600070205080204" pitchFamily="50" charset="-128"/>
              <a:ea typeface="ＭＳ Ｐゴシック" panose="020B0600070205080204" pitchFamily="50" charset="-128"/>
            </a:rPr>
            <a:t>千円増加、児童措置費</a:t>
          </a:r>
          <a:r>
            <a:rPr kumimoji="1" lang="en-US" altLang="ja-JP" sz="1300">
              <a:latin typeface="ＭＳ Ｐゴシック" panose="020B0600070205080204" pitchFamily="50" charset="-128"/>
              <a:ea typeface="ＭＳ Ｐゴシック" panose="020B0600070205080204" pitchFamily="50" charset="-128"/>
            </a:rPr>
            <a:t>3,746</a:t>
          </a:r>
          <a:r>
            <a:rPr kumimoji="1" lang="ja-JP" altLang="en-US" sz="1300">
              <a:latin typeface="ＭＳ Ｐゴシック" panose="020B0600070205080204" pitchFamily="50" charset="-128"/>
              <a:ea typeface="ＭＳ Ｐゴシック" panose="020B0600070205080204" pitchFamily="50" charset="-128"/>
            </a:rPr>
            <a:t>千円増加、障害児通所支援費</a:t>
          </a:r>
          <a:r>
            <a:rPr kumimoji="1" lang="en-US" altLang="ja-JP" sz="1300">
              <a:latin typeface="ＭＳ Ｐゴシック" panose="020B0600070205080204" pitchFamily="50" charset="-128"/>
              <a:ea typeface="ＭＳ Ｐゴシック" panose="020B0600070205080204" pitchFamily="50" charset="-128"/>
            </a:rPr>
            <a:t>1,124</a:t>
          </a:r>
          <a:r>
            <a:rPr kumimoji="1" lang="ja-JP" altLang="en-US" sz="1300">
              <a:latin typeface="ＭＳ Ｐゴシック" panose="020B0600070205080204" pitchFamily="50" charset="-128"/>
              <a:ea typeface="ＭＳ Ｐゴシック" panose="020B0600070205080204" pitchFamily="50" charset="-128"/>
            </a:rPr>
            <a:t>千円増加等により、扶助費は、前年度比</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4,633</a:t>
          </a:r>
          <a:r>
            <a:rPr kumimoji="1" lang="ja-JP" altLang="en-US" sz="1300">
              <a:latin typeface="ＭＳ Ｐゴシック" panose="020B0600070205080204" pitchFamily="50" charset="-128"/>
              <a:ea typeface="ＭＳ Ｐゴシック" panose="020B0600070205080204" pitchFamily="50" charset="-128"/>
            </a:rPr>
            <a:t>千円増加した。引き続き扶助費町単独分の見直しなど進めていくことで、適正化を図る。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29028</xdr:rowOff>
    </xdr:from>
    <xdr:to>
      <xdr:col>24</xdr:col>
      <xdr:colOff>25400</xdr:colOff>
      <xdr:row>58</xdr:row>
      <xdr:rowOff>45357</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973128"/>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29028</xdr:rowOff>
    </xdr:from>
    <xdr:to>
      <xdr:col>19</xdr:col>
      <xdr:colOff>187325</xdr:colOff>
      <xdr:row>58</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97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29028</xdr:rowOff>
    </xdr:from>
    <xdr:to>
      <xdr:col>15</xdr:col>
      <xdr:colOff>98425</xdr:colOff>
      <xdr:row>58</xdr:row>
      <xdr:rowOff>29028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97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29028</xdr:rowOff>
    </xdr:from>
    <xdr:to>
      <xdr:col>11</xdr:col>
      <xdr:colOff>9525</xdr:colOff>
      <xdr:row>59</xdr:row>
      <xdr:rowOff>20865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973128"/>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166007</xdr:rowOff>
    </xdr:from>
    <xdr:to>
      <xdr:col>24</xdr:col>
      <xdr:colOff>76200</xdr:colOff>
      <xdr:row>58</xdr:row>
      <xdr:rowOff>96157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138084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149678</xdr:rowOff>
    </xdr:from>
    <xdr:to>
      <xdr:col>20</xdr:col>
      <xdr:colOff>38100</xdr:colOff>
      <xdr:row>58</xdr:row>
      <xdr:rowOff>79828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64605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00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149678</xdr:rowOff>
    </xdr:from>
    <xdr:to>
      <xdr:col>15</xdr:col>
      <xdr:colOff>149225</xdr:colOff>
      <xdr:row>58</xdr:row>
      <xdr:rowOff>79828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64605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149678</xdr:rowOff>
    </xdr:from>
    <xdr:to>
      <xdr:col>11</xdr:col>
      <xdr:colOff>60325</xdr:colOff>
      <xdr:row>58</xdr:row>
      <xdr:rowOff>79828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64605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141515</xdr:rowOff>
    </xdr:from>
    <xdr:to>
      <xdr:col>6</xdr:col>
      <xdr:colOff>171450</xdr:colOff>
      <xdr:row>59</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56442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主に繰出金によるものであり、後期高齢者医療特別会計繰出金</a:t>
          </a:r>
          <a:r>
            <a:rPr kumimoji="1" lang="en-US" altLang="ja-JP" sz="1300">
              <a:latin typeface="ＭＳ Ｐゴシック" panose="020B0600070205080204" pitchFamily="50" charset="-128"/>
              <a:ea typeface="ＭＳ Ｐゴシック" panose="020B0600070205080204" pitchFamily="50" charset="-128"/>
            </a:rPr>
            <a:t>4,509</a:t>
          </a:r>
          <a:r>
            <a:rPr kumimoji="1" lang="ja-JP" altLang="en-US" sz="1300">
              <a:latin typeface="ＭＳ Ｐゴシック" panose="020B0600070205080204" pitchFamily="50" charset="-128"/>
              <a:ea typeface="ＭＳ Ｐゴシック" panose="020B0600070205080204" pitchFamily="50" charset="-128"/>
            </a:rPr>
            <a:t>千円増加したものの、介護保険事業特別会計繰出金</a:t>
          </a:r>
          <a:r>
            <a:rPr kumimoji="1" lang="en-US" altLang="ja-JP" sz="1300">
              <a:latin typeface="ＭＳ Ｐゴシック" panose="020B0600070205080204" pitchFamily="50" charset="-128"/>
              <a:ea typeface="ＭＳ Ｐゴシック" panose="020B0600070205080204" pitchFamily="50" charset="-128"/>
            </a:rPr>
            <a:t>13,466</a:t>
          </a:r>
          <a:r>
            <a:rPr kumimoji="1" lang="ja-JP" altLang="en-US" sz="1300">
              <a:latin typeface="ＭＳ Ｐゴシック" panose="020B0600070205080204" pitchFamily="50" charset="-128"/>
              <a:ea typeface="ＭＳ Ｐゴシック" panose="020B0600070205080204" pitchFamily="50" charset="-128"/>
            </a:rPr>
            <a:t>千円減少、国民健康保険事業特別会計繰出金</a:t>
          </a:r>
          <a:r>
            <a:rPr kumimoji="1" lang="en-US" altLang="ja-JP" sz="1300">
              <a:latin typeface="ＭＳ Ｐゴシック" panose="020B0600070205080204" pitchFamily="50" charset="-128"/>
              <a:ea typeface="ＭＳ Ｐゴシック" panose="020B0600070205080204" pitchFamily="50" charset="-128"/>
            </a:rPr>
            <a:t>68</a:t>
          </a:r>
          <a:r>
            <a:rPr kumimoji="1" lang="ja-JP" altLang="en-US" sz="1300">
              <a:latin typeface="ＭＳ Ｐゴシック" panose="020B0600070205080204" pitchFamily="50" charset="-128"/>
              <a:ea typeface="ＭＳ Ｐゴシック" panose="020B0600070205080204" pitchFamily="50" charset="-128"/>
            </a:rPr>
            <a:t>千円減少により、繰出金は、前年度比</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減の</a:t>
          </a:r>
          <a:r>
            <a:rPr kumimoji="1" lang="en-US" altLang="ja-JP" sz="1300">
              <a:latin typeface="ＭＳ Ｐゴシック" panose="020B0600070205080204" pitchFamily="50" charset="-128"/>
              <a:ea typeface="ＭＳ Ｐゴシック" panose="020B0600070205080204" pitchFamily="50" charset="-128"/>
            </a:rPr>
            <a:t>9,025</a:t>
          </a:r>
          <a:r>
            <a:rPr kumimoji="1" lang="ja-JP" altLang="en-US" sz="1300">
              <a:latin typeface="ＭＳ Ｐゴシック" panose="020B0600070205080204" pitchFamily="50" charset="-128"/>
              <a:ea typeface="ＭＳ Ｐゴシック" panose="020B0600070205080204" pitchFamily="50" charset="-128"/>
            </a:rPr>
            <a:t>千円減少した。特別会計の独立採算を目指し、料金等の適正化に努める。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39370</xdr:rowOff>
    </xdr:from>
    <xdr:to>
      <xdr:col>82</xdr:col>
      <xdr:colOff>107950</xdr:colOff>
      <xdr:row>57</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8120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59</xdr:row>
      <xdr:rowOff>69850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84250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111760</xdr:rowOff>
    </xdr:from>
    <xdr:to>
      <xdr:col>73</xdr:col>
      <xdr:colOff>180975</xdr:colOff>
      <xdr:row>59</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100558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111760</xdr:rowOff>
    </xdr:from>
    <xdr:to>
      <xdr:col>69</xdr:col>
      <xdr:colOff>92075</xdr:colOff>
      <xdr:row>59</xdr:row>
      <xdr:rowOff>77470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100558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160020</xdr:rowOff>
    </xdr:from>
    <xdr:to>
      <xdr:col>82</xdr:col>
      <xdr:colOff>158750</xdr:colOff>
      <xdr:row>57</xdr:row>
      <xdr:rowOff>90170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132097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73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19050</xdr:rowOff>
    </xdr:from>
    <xdr:to>
      <xdr:col>74</xdr:col>
      <xdr:colOff>31750</xdr:colOff>
      <xdr:row>59</xdr:row>
      <xdr:rowOff>120650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105427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60960</xdr:rowOff>
    </xdr:from>
    <xdr:to>
      <xdr:col>69</xdr:col>
      <xdr:colOff>142875</xdr:colOff>
      <xdr:row>58</xdr:row>
      <xdr:rowOff>162560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147337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26670</xdr:rowOff>
    </xdr:from>
    <xdr:to>
      <xdr:col>65</xdr:col>
      <xdr:colOff>53975</xdr:colOff>
      <xdr:row>59</xdr:row>
      <xdr:rowOff>128270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1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113047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22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下水道事業会計繰出金</a:t>
          </a:r>
          <a:r>
            <a:rPr kumimoji="1" lang="en-US" altLang="ja-JP" sz="1300">
              <a:latin typeface="ＭＳ Ｐゴシック" panose="020B0600070205080204" pitchFamily="50" charset="-128"/>
              <a:ea typeface="ＭＳ Ｐゴシック" panose="020B0600070205080204" pitchFamily="50" charset="-128"/>
            </a:rPr>
            <a:t>4,485</a:t>
          </a:r>
          <a:r>
            <a:rPr kumimoji="1" lang="ja-JP" altLang="en-US" sz="1300">
              <a:latin typeface="ＭＳ Ｐゴシック" panose="020B0600070205080204" pitchFamily="50" charset="-128"/>
              <a:ea typeface="ＭＳ Ｐゴシック" panose="020B0600070205080204" pitchFamily="50" charset="-128"/>
            </a:rPr>
            <a:t>千円減少等したものの、社会福祉協議会関係補助金</a:t>
          </a:r>
          <a:r>
            <a:rPr kumimoji="1" lang="en-US" altLang="ja-JP" sz="1300">
              <a:latin typeface="ＭＳ Ｐゴシック" panose="020B0600070205080204" pitchFamily="50" charset="-128"/>
              <a:ea typeface="ＭＳ Ｐゴシック" panose="020B0600070205080204" pitchFamily="50" charset="-128"/>
            </a:rPr>
            <a:t>11,300</a:t>
          </a:r>
          <a:r>
            <a:rPr kumimoji="1" lang="ja-JP" altLang="en-US" sz="1300">
              <a:latin typeface="ＭＳ Ｐゴシック" panose="020B0600070205080204" pitchFamily="50" charset="-128"/>
              <a:ea typeface="ＭＳ Ｐゴシック" panose="020B0600070205080204" pitchFamily="50" charset="-128"/>
            </a:rPr>
            <a:t>千円増加、東児湯消防組合負担金</a:t>
          </a:r>
          <a:r>
            <a:rPr kumimoji="1" lang="en-US" altLang="ja-JP" sz="1300">
              <a:latin typeface="ＭＳ Ｐゴシック" panose="020B0600070205080204" pitchFamily="50" charset="-128"/>
              <a:ea typeface="ＭＳ Ｐゴシック" panose="020B0600070205080204" pitchFamily="50" charset="-128"/>
            </a:rPr>
            <a:t>6,683</a:t>
          </a:r>
          <a:r>
            <a:rPr kumimoji="1" lang="ja-JP" altLang="en-US" sz="1300">
              <a:latin typeface="ＭＳ Ｐゴシック" panose="020B0600070205080204" pitchFamily="50" charset="-128"/>
              <a:ea typeface="ＭＳ Ｐゴシック" panose="020B0600070205080204" pitchFamily="50" charset="-128"/>
            </a:rPr>
            <a:t>千円増加、簡易水道事業会計繰出金</a:t>
          </a:r>
          <a:r>
            <a:rPr kumimoji="1" lang="en-US" altLang="ja-JP" sz="1300">
              <a:latin typeface="ＭＳ Ｐゴシック" panose="020B0600070205080204" pitchFamily="50" charset="-128"/>
              <a:ea typeface="ＭＳ Ｐゴシック" panose="020B0600070205080204" pitchFamily="50" charset="-128"/>
            </a:rPr>
            <a:t>6,415</a:t>
          </a:r>
          <a:r>
            <a:rPr kumimoji="1" lang="ja-JP" altLang="en-US" sz="1300">
              <a:latin typeface="ＭＳ Ｐゴシック" panose="020B0600070205080204" pitchFamily="50" charset="-128"/>
              <a:ea typeface="ＭＳ Ｐゴシック" panose="020B0600070205080204" pitchFamily="50" charset="-128"/>
            </a:rPr>
            <a:t>千円増加等により、補助費等は、前年度比</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19,352</a:t>
          </a:r>
          <a:r>
            <a:rPr kumimoji="1" lang="ja-JP" altLang="en-US" sz="1300">
              <a:latin typeface="ＭＳ Ｐゴシック" panose="020B0600070205080204" pitchFamily="50" charset="-128"/>
              <a:ea typeface="ＭＳ Ｐゴシック" panose="020B0600070205080204" pitchFamily="50" charset="-128"/>
            </a:rPr>
            <a:t>千円増加した。補助事業の適正化に努める。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133858</xdr:rowOff>
    </xdr:from>
    <xdr:to>
      <xdr:col>82</xdr:col>
      <xdr:colOff>107950</xdr:colOff>
      <xdr:row>37</xdr:row>
      <xdr:rowOff>152146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47750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85852</xdr:rowOff>
    </xdr:from>
    <xdr:to>
      <xdr:col>78</xdr:col>
      <xdr:colOff>69850</xdr:colOff>
      <xdr:row>37</xdr:row>
      <xdr:rowOff>133858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258052"/>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40132</xdr:rowOff>
    </xdr:from>
    <xdr:to>
      <xdr:col>73</xdr:col>
      <xdr:colOff>180975</xdr:colOff>
      <xdr:row>36</xdr:row>
      <xdr:rowOff>85852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2123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40132</xdr:rowOff>
    </xdr:from>
    <xdr:to>
      <xdr:col>69</xdr:col>
      <xdr:colOff>92075</xdr:colOff>
      <xdr:row>36</xdr:row>
      <xdr:rowOff>72136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21233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101346</xdr:rowOff>
    </xdr:from>
    <xdr:to>
      <xdr:col>82</xdr:col>
      <xdr:colOff>158750</xdr:colOff>
      <xdr:row>38</xdr:row>
      <xdr:rowOff>31496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73423</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83058</xdr:rowOff>
    </xdr:from>
    <xdr:to>
      <xdr:col>78</xdr:col>
      <xdr:colOff>120650</xdr:colOff>
      <xdr:row>38</xdr:row>
      <xdr:rowOff>13208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169435</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513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35052</xdr:rowOff>
    </xdr:from>
    <xdr:to>
      <xdr:col>74</xdr:col>
      <xdr:colOff>31750</xdr:colOff>
      <xdr:row>36</xdr:row>
      <xdr:rowOff>136652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146829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160782</xdr:rowOff>
    </xdr:from>
    <xdr:to>
      <xdr:col>69</xdr:col>
      <xdr:colOff>142875</xdr:colOff>
      <xdr:row>36</xdr:row>
      <xdr:rowOff>90932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21336</xdr:rowOff>
    </xdr:from>
    <xdr:to>
      <xdr:col>65</xdr:col>
      <xdr:colOff>53975</xdr:colOff>
      <xdr:row>36</xdr:row>
      <xdr:rowOff>122936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133113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元金償還金</a:t>
          </a:r>
          <a:r>
            <a:rPr kumimoji="1" lang="en-US" altLang="ja-JP" sz="1300">
              <a:latin typeface="ＭＳ Ｐゴシック" panose="020B0600070205080204" pitchFamily="50" charset="-128"/>
              <a:ea typeface="ＭＳ Ｐゴシック" panose="020B0600070205080204" pitchFamily="50" charset="-128"/>
            </a:rPr>
            <a:t>23,215</a:t>
          </a:r>
          <a:r>
            <a:rPr kumimoji="1" lang="ja-JP" altLang="en-US" sz="1300">
              <a:latin typeface="ＭＳ Ｐゴシック" panose="020B0600070205080204" pitchFamily="50" charset="-128"/>
              <a:ea typeface="ＭＳ Ｐゴシック" panose="020B0600070205080204" pitchFamily="50" charset="-128"/>
            </a:rPr>
            <a:t>千円増加、長期借入債利子</a:t>
          </a:r>
          <a:r>
            <a:rPr kumimoji="1" lang="en-US" altLang="ja-JP" sz="1300">
              <a:latin typeface="ＭＳ Ｐゴシック" panose="020B0600070205080204" pitchFamily="50" charset="-128"/>
              <a:ea typeface="ＭＳ Ｐゴシック" panose="020B0600070205080204" pitchFamily="50" charset="-128"/>
            </a:rPr>
            <a:t>3,259</a:t>
          </a:r>
          <a:r>
            <a:rPr kumimoji="1" lang="ja-JP" altLang="en-US" sz="1300">
              <a:latin typeface="ＭＳ Ｐゴシック" panose="020B0600070205080204" pitchFamily="50" charset="-128"/>
              <a:ea typeface="ＭＳ Ｐゴシック" panose="020B0600070205080204" pitchFamily="50" charset="-128"/>
            </a:rPr>
            <a:t>千円増加により、公債費は、前年度比</a:t>
          </a:r>
          <a:r>
            <a:rPr kumimoji="1" lang="en-US" altLang="ja-JP" sz="1300">
              <a:latin typeface="ＭＳ Ｐゴシック" panose="020B0600070205080204" pitchFamily="50" charset="-128"/>
              <a:ea typeface="ＭＳ Ｐゴシック" panose="020B0600070205080204" pitchFamily="50" charset="-128"/>
            </a:rPr>
            <a:t>16.8%</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26,474</a:t>
          </a:r>
          <a:r>
            <a:rPr kumimoji="1" lang="ja-JP" altLang="en-US" sz="1300">
              <a:latin typeface="ＭＳ Ｐゴシック" panose="020B0600070205080204" pitchFamily="50" charset="-128"/>
              <a:ea typeface="ＭＳ Ｐゴシック" panose="020B0600070205080204" pitchFamily="50" charset="-128"/>
            </a:rPr>
            <a:t>千円増加した。類似団体平均を下回っているものの、今後も公共施設等の老朽化等に伴う更新が見込まれることから、計画的な地方債の発行・償還を行う。</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16510</xdr:rowOff>
    </xdr:from>
    <xdr:to>
      <xdr:col>24</xdr:col>
      <xdr:colOff>25400</xdr:colOff>
      <xdr:row>74</xdr:row>
      <xdr:rowOff>46990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270381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8890</xdr:rowOff>
    </xdr:from>
    <xdr:to>
      <xdr:col>19</xdr:col>
      <xdr:colOff>187325</xdr:colOff>
      <xdr:row>74</xdr:row>
      <xdr:rowOff>16510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26961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8890</xdr:rowOff>
    </xdr:from>
    <xdr:to>
      <xdr:col>15</xdr:col>
      <xdr:colOff>98425</xdr:colOff>
      <xdr:row>74</xdr:row>
      <xdr:rowOff>58420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26961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58420</xdr:rowOff>
    </xdr:from>
    <xdr:to>
      <xdr:col>11</xdr:col>
      <xdr:colOff>9525</xdr:colOff>
      <xdr:row>74</xdr:row>
      <xdr:rowOff>92710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27457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167640</xdr:rowOff>
    </xdr:from>
    <xdr:to>
      <xdr:col>24</xdr:col>
      <xdr:colOff>76200</xdr:colOff>
      <xdr:row>74</xdr:row>
      <xdr:rowOff>97790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268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76217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59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137160</xdr:rowOff>
    </xdr:from>
    <xdr:to>
      <xdr:col>20</xdr:col>
      <xdr:colOff>38100</xdr:colOff>
      <xdr:row>74</xdr:row>
      <xdr:rowOff>67310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265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77487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421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129540</xdr:rowOff>
    </xdr:from>
    <xdr:to>
      <xdr:col>15</xdr:col>
      <xdr:colOff>149225</xdr:colOff>
      <xdr:row>74</xdr:row>
      <xdr:rowOff>59690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264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69867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41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7620</xdr:rowOff>
    </xdr:from>
    <xdr:to>
      <xdr:col>11</xdr:col>
      <xdr:colOff>60325</xdr:colOff>
      <xdr:row>74</xdr:row>
      <xdr:rowOff>109220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119397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46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41910</xdr:rowOff>
    </xdr:from>
    <xdr:to>
      <xdr:col>6</xdr:col>
      <xdr:colOff>171450</xdr:colOff>
      <xdr:row>74</xdr:row>
      <xdr:rowOff>143510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272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153687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49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繰出金</a:t>
          </a:r>
          <a:r>
            <a:rPr kumimoji="1" lang="en-US" altLang="ja-JP" sz="1300">
              <a:latin typeface="ＭＳ Ｐゴシック" panose="020B0600070205080204" pitchFamily="50" charset="-128"/>
              <a:ea typeface="ＭＳ Ｐゴシック" panose="020B0600070205080204" pitchFamily="50" charset="-128"/>
            </a:rPr>
            <a:t>9,025</a:t>
          </a:r>
          <a:r>
            <a:rPr kumimoji="1" lang="ja-JP" altLang="en-US" sz="1300">
              <a:latin typeface="ＭＳ Ｐゴシック" panose="020B0600070205080204" pitchFamily="50" charset="-128"/>
              <a:ea typeface="ＭＳ Ｐゴシック" panose="020B0600070205080204" pitchFamily="50" charset="-128"/>
            </a:rPr>
            <a:t>千円減少、物件費</a:t>
          </a:r>
          <a:r>
            <a:rPr kumimoji="1" lang="en-US" altLang="ja-JP" sz="1300">
              <a:latin typeface="ＭＳ Ｐゴシック" panose="020B0600070205080204" pitchFamily="50" charset="-128"/>
              <a:ea typeface="ＭＳ Ｐゴシック" panose="020B0600070205080204" pitchFamily="50" charset="-128"/>
            </a:rPr>
            <a:t>3,859</a:t>
          </a:r>
          <a:r>
            <a:rPr kumimoji="1" lang="ja-JP" altLang="en-US" sz="1300">
              <a:latin typeface="ＭＳ Ｐゴシック" panose="020B0600070205080204" pitchFamily="50" charset="-128"/>
              <a:ea typeface="ＭＳ Ｐゴシック" panose="020B0600070205080204" pitchFamily="50" charset="-128"/>
            </a:rPr>
            <a:t>千円減少等したものの、人件費</a:t>
          </a:r>
          <a:r>
            <a:rPr kumimoji="1" lang="en-US" altLang="ja-JP" sz="1300">
              <a:latin typeface="ＭＳ Ｐゴシック" panose="020B0600070205080204" pitchFamily="50" charset="-128"/>
              <a:ea typeface="ＭＳ Ｐゴシック" panose="020B0600070205080204" pitchFamily="50" charset="-128"/>
            </a:rPr>
            <a:t>56,738</a:t>
          </a:r>
          <a:r>
            <a:rPr kumimoji="1" lang="ja-JP" altLang="en-US" sz="1300">
              <a:latin typeface="ＭＳ Ｐゴシック" panose="020B0600070205080204" pitchFamily="50" charset="-128"/>
              <a:ea typeface="ＭＳ Ｐゴシック" panose="020B0600070205080204" pitchFamily="50" charset="-128"/>
            </a:rPr>
            <a:t>千円増加、補助費等</a:t>
          </a:r>
          <a:r>
            <a:rPr kumimoji="1" lang="en-US" altLang="ja-JP" sz="1300">
              <a:latin typeface="ＭＳ Ｐゴシック" panose="020B0600070205080204" pitchFamily="50" charset="-128"/>
              <a:ea typeface="ＭＳ Ｐゴシック" panose="020B0600070205080204" pitchFamily="50" charset="-128"/>
            </a:rPr>
            <a:t>19,352</a:t>
          </a:r>
          <a:r>
            <a:rPr kumimoji="1" lang="ja-JP" altLang="en-US" sz="1300">
              <a:latin typeface="ＭＳ Ｐゴシック" panose="020B0600070205080204" pitchFamily="50" charset="-128"/>
              <a:ea typeface="ＭＳ Ｐゴシック" panose="020B0600070205080204" pitchFamily="50" charset="-128"/>
            </a:rPr>
            <a:t>千円増加、扶助費</a:t>
          </a:r>
          <a:r>
            <a:rPr kumimoji="1" lang="en-US" altLang="ja-JP" sz="1300">
              <a:latin typeface="ＭＳ Ｐゴシック" panose="020B0600070205080204" pitchFamily="50" charset="-128"/>
              <a:ea typeface="ＭＳ Ｐゴシック" panose="020B0600070205080204" pitchFamily="50" charset="-128"/>
            </a:rPr>
            <a:t>4,633</a:t>
          </a:r>
          <a:r>
            <a:rPr kumimoji="1" lang="ja-JP" altLang="en-US" sz="1300">
              <a:latin typeface="ＭＳ Ｐゴシック" panose="020B0600070205080204" pitchFamily="50" charset="-128"/>
              <a:ea typeface="ＭＳ Ｐゴシック" panose="020B0600070205080204" pitchFamily="50" charset="-128"/>
            </a:rPr>
            <a:t>千円増加等により、公債費以外（経常経費）は</a:t>
          </a:r>
          <a:r>
            <a:rPr kumimoji="1" lang="en-US" altLang="ja-JP" sz="1300">
              <a:latin typeface="ＭＳ Ｐゴシック" panose="020B0600070205080204" pitchFamily="50" charset="-128"/>
              <a:ea typeface="ＭＳ Ｐゴシック" panose="020B0600070205080204" pitchFamily="50" charset="-128"/>
            </a:rPr>
            <a:t>70,021</a:t>
          </a:r>
          <a:r>
            <a:rPr kumimoji="1" lang="ja-JP" altLang="en-US" sz="1300">
              <a:latin typeface="ＭＳ Ｐゴシック" panose="020B0600070205080204" pitchFamily="50" charset="-128"/>
              <a:ea typeface="ＭＳ Ｐゴシック" panose="020B0600070205080204" pitchFamily="50" charset="-128"/>
            </a:rPr>
            <a:t>千円増加した。類似団体平均を上回っており、増加傾向にあるため、経常経費の削減に努める。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89444</xdr:rowOff>
    </xdr:from>
    <xdr:to>
      <xdr:col>82</xdr:col>
      <xdr:colOff>107950</xdr:colOff>
      <xdr:row>79</xdr:row>
      <xdr:rowOff>128632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633994"/>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37193</xdr:rowOff>
    </xdr:from>
    <xdr:to>
      <xdr:col>78</xdr:col>
      <xdr:colOff>69850</xdr:colOff>
      <xdr:row>79</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58174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78014</xdr:rowOff>
    </xdr:from>
    <xdr:to>
      <xdr:col>73</xdr:col>
      <xdr:colOff>180975</xdr:colOff>
      <xdr:row>79</xdr:row>
      <xdr:rowOff>37193</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451114"/>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78014</xdr:rowOff>
    </xdr:from>
    <xdr:to>
      <xdr:col>69</xdr:col>
      <xdr:colOff>92075</xdr:colOff>
      <xdr:row>79</xdr:row>
      <xdr:rowOff>69850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451114"/>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77832</xdr:rowOff>
    </xdr:from>
    <xdr:to>
      <xdr:col>82</xdr:col>
      <xdr:colOff>158750</xdr:colOff>
      <xdr:row>80</xdr:row>
      <xdr:rowOff>7982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622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49909</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594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38644</xdr:rowOff>
    </xdr:from>
    <xdr:to>
      <xdr:col>78</xdr:col>
      <xdr:colOff>120650</xdr:colOff>
      <xdr:row>79</xdr:row>
      <xdr:rowOff>140244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58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125021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669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157843</xdr:rowOff>
    </xdr:from>
    <xdr:to>
      <xdr:col>74</xdr:col>
      <xdr:colOff>31750</xdr:colOff>
      <xdr:row>79</xdr:row>
      <xdr:rowOff>87993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53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72770</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617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27214</xdr:rowOff>
    </xdr:from>
    <xdr:to>
      <xdr:col>69</xdr:col>
      <xdr:colOff>142875</xdr:colOff>
      <xdr:row>78</xdr:row>
      <xdr:rowOff>128814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40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113591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19050</xdr:rowOff>
    </xdr:from>
    <xdr:to>
      <xdr:col>65</xdr:col>
      <xdr:colOff>53975</xdr:colOff>
      <xdr:row>79</xdr:row>
      <xdr:rowOff>120650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105427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64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宮崎県木城町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47834</xdr:rowOff>
    </xdr:from>
    <xdr:to>
      <xdr:col>29</xdr:col>
      <xdr:colOff>127000</xdr:colOff>
      <xdr:row>20</xdr:row>
      <xdr:rowOff>93878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524459"/>
          <a:ext cx="647700" cy="460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93878</xdr:rowOff>
    </xdr:from>
    <xdr:to>
      <xdr:col>26</xdr:col>
      <xdr:colOff>50800</xdr:colOff>
      <xdr:row>20</xdr:row>
      <xdr:rowOff>112975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70503"/>
          <a:ext cx="698500" cy="190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112787</xdr:rowOff>
    </xdr:from>
    <xdr:to>
      <xdr:col>22</xdr:col>
      <xdr:colOff>114300</xdr:colOff>
      <xdr:row>20</xdr:row>
      <xdr:rowOff>112975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589412"/>
          <a:ext cx="698500" cy="1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112787</xdr:rowOff>
    </xdr:from>
    <xdr:to>
      <xdr:col>18</xdr:col>
      <xdr:colOff>177800</xdr:colOff>
      <xdr:row>20</xdr:row>
      <xdr:rowOff>134245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89412"/>
          <a:ext cx="698500" cy="214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168484</xdr:rowOff>
    </xdr:from>
    <xdr:to>
      <xdr:col>29</xdr:col>
      <xdr:colOff>177800</xdr:colOff>
      <xdr:row>20</xdr:row>
      <xdr:rowOff>98634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73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77061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82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43078</xdr:rowOff>
    </xdr:from>
    <xdr:to>
      <xdr:col>26</xdr:col>
      <xdr:colOff>101600</xdr:colOff>
      <xdr:row>20</xdr:row>
      <xdr:rowOff>144678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19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129455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6060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62175</xdr:rowOff>
    </xdr:from>
    <xdr:to>
      <xdr:col>22</xdr:col>
      <xdr:colOff>165100</xdr:colOff>
      <xdr:row>20</xdr:row>
      <xdr:rowOff>163775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38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148552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2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61987</xdr:rowOff>
    </xdr:from>
    <xdr:to>
      <xdr:col>19</xdr:col>
      <xdr:colOff>38100</xdr:colOff>
      <xdr:row>20</xdr:row>
      <xdr:rowOff>163587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386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148364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2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83445</xdr:rowOff>
    </xdr:from>
    <xdr:to>
      <xdr:col>15</xdr:col>
      <xdr:colOff>101600</xdr:colOff>
      <xdr:row>21</xdr:row>
      <xdr:rowOff>13595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60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169822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4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300315</xdr:rowOff>
    </xdr:from>
    <xdr:to>
      <xdr:col>29</xdr:col>
      <xdr:colOff>127000</xdr:colOff>
      <xdr:row>35</xdr:row>
      <xdr:rowOff>335204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910665"/>
          <a:ext cx="647700" cy="348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335204</xdr:rowOff>
    </xdr:from>
    <xdr:to>
      <xdr:col>26</xdr:col>
      <xdr:colOff>50800</xdr:colOff>
      <xdr:row>35</xdr:row>
      <xdr:rowOff>340151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945554"/>
          <a:ext cx="698500" cy="49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331766</xdr:rowOff>
    </xdr:from>
    <xdr:to>
      <xdr:col>22</xdr:col>
      <xdr:colOff>114300</xdr:colOff>
      <xdr:row>35</xdr:row>
      <xdr:rowOff>340151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942116"/>
          <a:ext cx="698500" cy="83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331332</xdr:rowOff>
    </xdr:from>
    <xdr:to>
      <xdr:col>18</xdr:col>
      <xdr:colOff>177800</xdr:colOff>
      <xdr:row>35</xdr:row>
      <xdr:rowOff>331766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941682"/>
          <a:ext cx="698500" cy="4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249515</xdr:rowOff>
    </xdr:from>
    <xdr:to>
      <xdr:col>29</xdr:col>
      <xdr:colOff>177800</xdr:colOff>
      <xdr:row>36</xdr:row>
      <xdr:rowOff>8215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598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221592</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831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284404</xdr:rowOff>
    </xdr:from>
    <xdr:to>
      <xdr:col>26</xdr:col>
      <xdr:colOff>101600</xdr:colOff>
      <xdr:row>36</xdr:row>
      <xdr:rowOff>43104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94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27881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981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289351</xdr:rowOff>
    </xdr:from>
    <xdr:to>
      <xdr:col>22</xdr:col>
      <xdr:colOff>165100</xdr:colOff>
      <xdr:row>36</xdr:row>
      <xdr:rowOff>48051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8997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32828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986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280966</xdr:rowOff>
    </xdr:from>
    <xdr:to>
      <xdr:col>19</xdr:col>
      <xdr:colOff>38100</xdr:colOff>
      <xdr:row>36</xdr:row>
      <xdr:rowOff>39666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91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24443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97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280532</xdr:rowOff>
    </xdr:from>
    <xdr:to>
      <xdr:col>15</xdr:col>
      <xdr:colOff>101600</xdr:colOff>
      <xdr:row>36</xdr:row>
      <xdr:rowOff>39232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908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24009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7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宮崎県木城町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4,710
4,697
145.96
6,700,853
5,211,101
671,405
2,871,488
3,423,839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121766</xdr:rowOff>
    </xdr:from>
    <xdr:to>
      <xdr:col>24</xdr:col>
      <xdr:colOff>63500</xdr:colOff>
      <xdr:row>37</xdr:row>
      <xdr:rowOff>155550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465416"/>
          <a:ext cx="838200" cy="33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155550</xdr:rowOff>
    </xdr:from>
    <xdr:to>
      <xdr:col>19</xdr:col>
      <xdr:colOff>177800</xdr:colOff>
      <xdr:row>37</xdr:row>
      <xdr:rowOff>170562</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499200"/>
          <a:ext cx="889000" cy="1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168594</xdr:rowOff>
    </xdr:from>
    <xdr:to>
      <xdr:col>15</xdr:col>
      <xdr:colOff>50800</xdr:colOff>
      <xdr:row>37</xdr:row>
      <xdr:rowOff>170562</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2019300" y="6512244"/>
          <a:ext cx="889000" cy="1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168594</xdr:rowOff>
    </xdr:from>
    <xdr:to>
      <xdr:col>10</xdr:col>
      <xdr:colOff>114300</xdr:colOff>
      <xdr:row>38</xdr:row>
      <xdr:rowOff>12858</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512244"/>
          <a:ext cx="889000" cy="1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70966</xdr:rowOff>
    </xdr:from>
    <xdr:to>
      <xdr:col>24</xdr:col>
      <xdr:colOff>114300</xdr:colOff>
      <xdr:row>38</xdr:row>
      <xdr:rowOff>1116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41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157343</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29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104750</xdr:rowOff>
    </xdr:from>
    <xdr:to>
      <xdr:col>20</xdr:col>
      <xdr:colOff>38100</xdr:colOff>
      <xdr:row>38</xdr:row>
      <xdr:rowOff>34900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4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26027</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541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119762</xdr:rowOff>
    </xdr:from>
    <xdr:to>
      <xdr:col>15</xdr:col>
      <xdr:colOff>101600</xdr:colOff>
      <xdr:row>38</xdr:row>
      <xdr:rowOff>49912</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46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41039</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556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117794</xdr:rowOff>
    </xdr:from>
    <xdr:to>
      <xdr:col>10</xdr:col>
      <xdr:colOff>165100</xdr:colOff>
      <xdr:row>38</xdr:row>
      <xdr:rowOff>47944</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46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39071</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554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133508</xdr:rowOff>
    </xdr:from>
    <xdr:to>
      <xdr:col>6</xdr:col>
      <xdr:colOff>38100</xdr:colOff>
      <xdr:row>38</xdr:row>
      <xdr:rowOff>63658</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47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54785</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56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139978</xdr:rowOff>
    </xdr:from>
    <xdr:to>
      <xdr:col>24</xdr:col>
      <xdr:colOff>63500</xdr:colOff>
      <xdr:row>57</xdr:row>
      <xdr:rowOff>144074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12628"/>
          <a:ext cx="838200" cy="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131247</xdr:rowOff>
    </xdr:from>
    <xdr:to>
      <xdr:col>19</xdr:col>
      <xdr:colOff>177800</xdr:colOff>
      <xdr:row>57</xdr:row>
      <xdr:rowOff>144074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03897"/>
          <a:ext cx="889000" cy="1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131247</xdr:rowOff>
    </xdr:from>
    <xdr:to>
      <xdr:col>15</xdr:col>
      <xdr:colOff>50800</xdr:colOff>
      <xdr:row>57</xdr:row>
      <xdr:rowOff>135988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03897"/>
          <a:ext cx="889000" cy="4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116075</xdr:rowOff>
    </xdr:from>
    <xdr:to>
      <xdr:col>10</xdr:col>
      <xdr:colOff>114300</xdr:colOff>
      <xdr:row>57</xdr:row>
      <xdr:rowOff>135988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888725"/>
          <a:ext cx="889000" cy="19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89178</xdr:rowOff>
    </xdr:from>
    <xdr:to>
      <xdr:col>24</xdr:col>
      <xdr:colOff>114300</xdr:colOff>
      <xdr:row>58</xdr:row>
      <xdr:rowOff>19328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6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4105</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76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93274</xdr:rowOff>
    </xdr:from>
    <xdr:to>
      <xdr:col>20</xdr:col>
      <xdr:colOff>38100</xdr:colOff>
      <xdr:row>58</xdr:row>
      <xdr:rowOff>23424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65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14551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58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80447</xdr:rowOff>
    </xdr:from>
    <xdr:to>
      <xdr:col>15</xdr:col>
      <xdr:colOff>101600</xdr:colOff>
      <xdr:row>58</xdr:row>
      <xdr:rowOff>10597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5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1724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45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85188</xdr:rowOff>
    </xdr:from>
    <xdr:to>
      <xdr:col>10</xdr:col>
      <xdr:colOff>165100</xdr:colOff>
      <xdr:row>58</xdr:row>
      <xdr:rowOff>15338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5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6465</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50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65275</xdr:rowOff>
    </xdr:from>
    <xdr:to>
      <xdr:col>6</xdr:col>
      <xdr:colOff>38100</xdr:colOff>
      <xdr:row>57</xdr:row>
      <xdr:rowOff>166875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3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158002</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30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96019</xdr:rowOff>
    </xdr:from>
    <xdr:to>
      <xdr:col>24</xdr:col>
      <xdr:colOff>63500</xdr:colOff>
      <xdr:row>78</xdr:row>
      <xdr:rowOff>97701</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69119"/>
          <a:ext cx="838200" cy="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97546</xdr:rowOff>
    </xdr:from>
    <xdr:to>
      <xdr:col>19</xdr:col>
      <xdr:colOff>177800</xdr:colOff>
      <xdr:row>78</xdr:row>
      <xdr:rowOff>97701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70646"/>
          <a:ext cx="889000" cy="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97546</xdr:rowOff>
    </xdr:from>
    <xdr:to>
      <xdr:col>15</xdr:col>
      <xdr:colOff>50800</xdr:colOff>
      <xdr:row>78</xdr:row>
      <xdr:rowOff>98461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70646"/>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98461</xdr:rowOff>
    </xdr:from>
    <xdr:to>
      <xdr:col>10</xdr:col>
      <xdr:colOff>114300</xdr:colOff>
      <xdr:row>78</xdr:row>
      <xdr:rowOff>103274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71561"/>
          <a:ext cx="889000" cy="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45219</xdr:rowOff>
    </xdr:from>
    <xdr:to>
      <xdr:col>24</xdr:col>
      <xdr:colOff>114300</xdr:colOff>
      <xdr:row>78</xdr:row>
      <xdr:rowOff>146819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1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131596</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33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46901</xdr:rowOff>
    </xdr:from>
    <xdr:to>
      <xdr:col>20</xdr:col>
      <xdr:colOff>38100</xdr:colOff>
      <xdr:row>78</xdr:row>
      <xdr:rowOff>148501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2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139628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512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46746</xdr:rowOff>
    </xdr:from>
    <xdr:to>
      <xdr:col>15</xdr:col>
      <xdr:colOff>101600</xdr:colOff>
      <xdr:row>78</xdr:row>
      <xdr:rowOff>148346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1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139473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512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47661</xdr:rowOff>
    </xdr:from>
    <xdr:to>
      <xdr:col>10</xdr:col>
      <xdr:colOff>165100</xdr:colOff>
      <xdr:row>78</xdr:row>
      <xdr:rowOff>149261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2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140388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51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52474</xdr:rowOff>
    </xdr:from>
    <xdr:to>
      <xdr:col>6</xdr:col>
      <xdr:colOff>38100</xdr:colOff>
      <xdr:row>78</xdr:row>
      <xdr:rowOff>154074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2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145201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18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135068</xdr:rowOff>
    </xdr:from>
    <xdr:to>
      <xdr:col>24</xdr:col>
      <xdr:colOff>63500</xdr:colOff>
      <xdr:row>92</xdr:row>
      <xdr:rowOff>140827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5737018"/>
          <a:ext cx="838200" cy="177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135068</xdr:rowOff>
    </xdr:from>
    <xdr:to>
      <xdr:col>19</xdr:col>
      <xdr:colOff>177800</xdr:colOff>
      <xdr:row>92</xdr:row>
      <xdr:rowOff>68887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5737018"/>
          <a:ext cx="889000" cy="105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68887</xdr:rowOff>
    </xdr:from>
    <xdr:to>
      <xdr:col>15</xdr:col>
      <xdr:colOff>50800</xdr:colOff>
      <xdr:row>92</xdr:row>
      <xdr:rowOff>110043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5842287"/>
          <a:ext cx="889000" cy="41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110043</xdr:rowOff>
    </xdr:from>
    <xdr:to>
      <xdr:col>10</xdr:col>
      <xdr:colOff>114300</xdr:colOff>
      <xdr:row>94</xdr:row>
      <xdr:rowOff>31869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5883443"/>
          <a:ext cx="889000" cy="264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90027</xdr:rowOff>
    </xdr:from>
    <xdr:to>
      <xdr:col>24</xdr:col>
      <xdr:colOff>114300</xdr:colOff>
      <xdr:row>93</xdr:row>
      <xdr:rowOff>20177</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586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112904</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714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84268</xdr:rowOff>
    </xdr:from>
    <xdr:to>
      <xdr:col>20</xdr:col>
      <xdr:colOff>38100</xdr:colOff>
      <xdr:row>92</xdr:row>
      <xdr:rowOff>14418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568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30945</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546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18087</xdr:rowOff>
    </xdr:from>
    <xdr:to>
      <xdr:col>15</xdr:col>
      <xdr:colOff>101600</xdr:colOff>
      <xdr:row>92</xdr:row>
      <xdr:rowOff>119687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579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136214</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5566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59243</xdr:rowOff>
    </xdr:from>
    <xdr:to>
      <xdr:col>10</xdr:col>
      <xdr:colOff>165100</xdr:colOff>
      <xdr:row>92</xdr:row>
      <xdr:rowOff>160843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583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5920</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607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152519</xdr:rowOff>
    </xdr:from>
    <xdr:to>
      <xdr:col>6</xdr:col>
      <xdr:colOff>38100</xdr:colOff>
      <xdr:row>94</xdr:row>
      <xdr:rowOff>82669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09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99196</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30795" y="15872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84214</xdr:rowOff>
    </xdr:from>
    <xdr:to>
      <xdr:col>55</xdr:col>
      <xdr:colOff>0</xdr:colOff>
      <xdr:row>37</xdr:row>
      <xdr:rowOff>101741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427864"/>
          <a:ext cx="838200" cy="17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84214</xdr:rowOff>
    </xdr:from>
    <xdr:to>
      <xdr:col>50</xdr:col>
      <xdr:colOff>114300</xdr:colOff>
      <xdr:row>37</xdr:row>
      <xdr:rowOff>134573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427864"/>
          <a:ext cx="889000" cy="50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134573</xdr:rowOff>
    </xdr:from>
    <xdr:to>
      <xdr:col>45</xdr:col>
      <xdr:colOff>177800</xdr:colOff>
      <xdr:row>37</xdr:row>
      <xdr:rowOff>149042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78223"/>
          <a:ext cx="889000" cy="1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129331</xdr:rowOff>
    </xdr:from>
    <xdr:to>
      <xdr:col>41</xdr:col>
      <xdr:colOff>50800</xdr:colOff>
      <xdr:row>37</xdr:row>
      <xdr:rowOff>149042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301531"/>
          <a:ext cx="889000" cy="191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50941</xdr:rowOff>
    </xdr:from>
    <xdr:to>
      <xdr:col>55</xdr:col>
      <xdr:colOff>50800</xdr:colOff>
      <xdr:row>37</xdr:row>
      <xdr:rowOff>152541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9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29368</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73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33414</xdr:rowOff>
    </xdr:from>
    <xdr:to>
      <xdr:col>50</xdr:col>
      <xdr:colOff>165100</xdr:colOff>
      <xdr:row>37</xdr:row>
      <xdr:rowOff>135014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7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126141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469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83773</xdr:rowOff>
    </xdr:from>
    <xdr:to>
      <xdr:col>46</xdr:col>
      <xdr:colOff>38100</xdr:colOff>
      <xdr:row>38</xdr:row>
      <xdr:rowOff>13923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2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5050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520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98242</xdr:rowOff>
    </xdr:from>
    <xdr:to>
      <xdr:col>41</xdr:col>
      <xdr:colOff>101600</xdr:colOff>
      <xdr:row>38</xdr:row>
      <xdr:rowOff>28392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4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19518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534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78531</xdr:rowOff>
    </xdr:from>
    <xdr:to>
      <xdr:col>36</xdr:col>
      <xdr:colOff>165100</xdr:colOff>
      <xdr:row>37</xdr:row>
      <xdr:rowOff>8681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250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171258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343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116577</xdr:rowOff>
    </xdr:from>
    <xdr:to>
      <xdr:col>55</xdr:col>
      <xdr:colOff>0</xdr:colOff>
      <xdr:row>58</xdr:row>
      <xdr:rowOff>143227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060677"/>
          <a:ext cx="838200" cy="26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143895</xdr:rowOff>
    </xdr:from>
    <xdr:to>
      <xdr:col>50</xdr:col>
      <xdr:colOff>114300</xdr:colOff>
      <xdr:row>58</xdr:row>
      <xdr:rowOff>143227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745095"/>
          <a:ext cx="889000" cy="34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143895</xdr:rowOff>
    </xdr:from>
    <xdr:to>
      <xdr:col>45</xdr:col>
      <xdr:colOff>177800</xdr:colOff>
      <xdr:row>58</xdr:row>
      <xdr:rowOff>107984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745095"/>
          <a:ext cx="889000" cy="30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107984</xdr:rowOff>
    </xdr:from>
    <xdr:to>
      <xdr:col>41</xdr:col>
      <xdr:colOff>50800</xdr:colOff>
      <xdr:row>58</xdr:row>
      <xdr:rowOff>137904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052084"/>
          <a:ext cx="889000" cy="29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65777</xdr:rowOff>
    </xdr:from>
    <xdr:to>
      <xdr:col>55</xdr:col>
      <xdr:colOff>50800</xdr:colOff>
      <xdr:row>58</xdr:row>
      <xdr:rowOff>167377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0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152154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24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92427</xdr:rowOff>
    </xdr:from>
    <xdr:to>
      <xdr:col>50</xdr:col>
      <xdr:colOff>165100</xdr:colOff>
      <xdr:row>59</xdr:row>
      <xdr:rowOff>22577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3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13704</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129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93095</xdr:rowOff>
    </xdr:from>
    <xdr:to>
      <xdr:col>46</xdr:col>
      <xdr:colOff>38100</xdr:colOff>
      <xdr:row>57</xdr:row>
      <xdr:rowOff>23245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9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39772</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4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57184</xdr:rowOff>
    </xdr:from>
    <xdr:to>
      <xdr:col>41</xdr:col>
      <xdr:colOff>101600</xdr:colOff>
      <xdr:row>58</xdr:row>
      <xdr:rowOff>158784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0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149911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094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87104</xdr:rowOff>
    </xdr:from>
    <xdr:to>
      <xdr:col>36</xdr:col>
      <xdr:colOff>165100</xdr:colOff>
      <xdr:row>59</xdr:row>
      <xdr:rowOff>17254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3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8381</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123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43408</xdr:rowOff>
    </xdr:from>
    <xdr:to>
      <xdr:col>55</xdr:col>
      <xdr:colOff>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87958"/>
          <a:ext cx="838200" cy="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41215</xdr:rowOff>
    </xdr:from>
    <xdr:to>
      <xdr:col>50</xdr:col>
      <xdr:colOff>114300</xdr:colOff>
      <xdr:row>79</xdr:row>
      <xdr:rowOff>43408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85765"/>
          <a:ext cx="889000" cy="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41215</xdr:rowOff>
    </xdr:from>
    <xdr:to>
      <xdr:col>45</xdr:col>
      <xdr:colOff>177800</xdr:colOff>
      <xdr:row>79</xdr:row>
      <xdr:rowOff>42052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85765"/>
          <a:ext cx="889000" cy="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24285</xdr:rowOff>
    </xdr:from>
    <xdr:to>
      <xdr:col>41</xdr:col>
      <xdr:colOff>50800</xdr:colOff>
      <xdr:row>79</xdr:row>
      <xdr:rowOff>42052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68835"/>
          <a:ext cx="889000" cy="17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165100</xdr:rowOff>
    </xdr:from>
    <xdr:to>
      <xdr:col>55</xdr:col>
      <xdr:colOff>50800</xdr:colOff>
      <xdr:row>79</xdr:row>
      <xdr:rowOff>95250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80027</xdr:rowOff>
    </xdr:from>
    <xdr:ext cx="249299"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164058</xdr:rowOff>
    </xdr:from>
    <xdr:to>
      <xdr:col>50</xdr:col>
      <xdr:colOff>165100</xdr:colOff>
      <xdr:row>79</xdr:row>
      <xdr:rowOff>94208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85335</xdr:rowOff>
    </xdr:from>
    <xdr:ext cx="378565"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50017" y="13629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161865</xdr:rowOff>
    </xdr:from>
    <xdr:to>
      <xdr:col>46</xdr:col>
      <xdr:colOff>38100</xdr:colOff>
      <xdr:row>79</xdr:row>
      <xdr:rowOff>92015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83142</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27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162702</xdr:rowOff>
    </xdr:from>
    <xdr:to>
      <xdr:col>41</xdr:col>
      <xdr:colOff>101600</xdr:colOff>
      <xdr:row>79</xdr:row>
      <xdr:rowOff>92852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83979</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28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144935</xdr:rowOff>
    </xdr:from>
    <xdr:to>
      <xdr:col>36</xdr:col>
      <xdr:colOff>165100</xdr:colOff>
      <xdr:row>79</xdr:row>
      <xdr:rowOff>75085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1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66212</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61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61779</xdr:rowOff>
    </xdr:from>
    <xdr:to>
      <xdr:col>55</xdr:col>
      <xdr:colOff>0</xdr:colOff>
      <xdr:row>98</xdr:row>
      <xdr:rowOff>109266</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63879"/>
          <a:ext cx="838200" cy="4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60162</xdr:rowOff>
    </xdr:from>
    <xdr:to>
      <xdr:col>50</xdr:col>
      <xdr:colOff>114300</xdr:colOff>
      <xdr:row>98</xdr:row>
      <xdr:rowOff>109266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347912"/>
          <a:ext cx="889000" cy="56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60162</xdr:rowOff>
    </xdr:from>
    <xdr:to>
      <xdr:col>45</xdr:col>
      <xdr:colOff>177800</xdr:colOff>
      <xdr:row>98</xdr:row>
      <xdr:rowOff>43154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347912"/>
          <a:ext cx="889000" cy="497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43154</xdr:rowOff>
    </xdr:from>
    <xdr:to>
      <xdr:col>41</xdr:col>
      <xdr:colOff>50800</xdr:colOff>
      <xdr:row>98</xdr:row>
      <xdr:rowOff>127919</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845254"/>
          <a:ext cx="889000" cy="8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10979</xdr:rowOff>
    </xdr:from>
    <xdr:to>
      <xdr:col>55</xdr:col>
      <xdr:colOff>50800</xdr:colOff>
      <xdr:row>98</xdr:row>
      <xdr:rowOff>112579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13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160856</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91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58466</xdr:rowOff>
    </xdr:from>
    <xdr:to>
      <xdr:col>50</xdr:col>
      <xdr:colOff>165100</xdr:colOff>
      <xdr:row>98</xdr:row>
      <xdr:rowOff>160066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6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151193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53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9362</xdr:rowOff>
    </xdr:from>
    <xdr:to>
      <xdr:col>46</xdr:col>
      <xdr:colOff>38100</xdr:colOff>
      <xdr:row>95</xdr:row>
      <xdr:rowOff>110962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29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127489</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072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163804</xdr:rowOff>
    </xdr:from>
    <xdr:to>
      <xdr:col>41</xdr:col>
      <xdr:colOff>101600</xdr:colOff>
      <xdr:row>98</xdr:row>
      <xdr:rowOff>93954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9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85081</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88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77119</xdr:rowOff>
    </xdr:from>
    <xdr:to>
      <xdr:col>36</xdr:col>
      <xdr:colOff>165100</xdr:colOff>
      <xdr:row>99</xdr:row>
      <xdr:rowOff>7269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79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169846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7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20842</xdr:rowOff>
    </xdr:from>
    <xdr:to>
      <xdr:col>85</xdr:col>
      <xdr:colOff>127000</xdr:colOff>
      <xdr:row>39</xdr:row>
      <xdr:rowOff>38542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07392"/>
          <a:ext cx="838200" cy="1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20777</xdr:rowOff>
    </xdr:from>
    <xdr:to>
      <xdr:col>81</xdr:col>
      <xdr:colOff>50800</xdr:colOff>
      <xdr:row>39</xdr:row>
      <xdr:rowOff>20842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07327"/>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20777</xdr:rowOff>
    </xdr:from>
    <xdr:to>
      <xdr:col>76</xdr:col>
      <xdr:colOff>114300</xdr:colOff>
      <xdr:row>39</xdr:row>
      <xdr:rowOff>42435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07327"/>
          <a:ext cx="889000" cy="2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40545</xdr:rowOff>
    </xdr:from>
    <xdr:to>
      <xdr:col>71</xdr:col>
      <xdr:colOff>177800</xdr:colOff>
      <xdr:row>39</xdr:row>
      <xdr:rowOff>42435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27095"/>
          <a:ext cx="889000" cy="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159192</xdr:rowOff>
    </xdr:from>
    <xdr:to>
      <xdr:col>85</xdr:col>
      <xdr:colOff>177800</xdr:colOff>
      <xdr:row>39</xdr:row>
      <xdr:rowOff>89342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7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141492</xdr:rowOff>
    </xdr:from>
    <xdr:to>
      <xdr:col>81</xdr:col>
      <xdr:colOff>101600</xdr:colOff>
      <xdr:row>39</xdr:row>
      <xdr:rowOff>71642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5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62769</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74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141427</xdr:rowOff>
    </xdr:from>
    <xdr:to>
      <xdr:col>76</xdr:col>
      <xdr:colOff>165100</xdr:colOff>
      <xdr:row>39</xdr:row>
      <xdr:rowOff>71577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5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62704</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749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163085</xdr:rowOff>
    </xdr:from>
    <xdr:to>
      <xdr:col>72</xdr:col>
      <xdr:colOff>38100</xdr:colOff>
      <xdr:row>39</xdr:row>
      <xdr:rowOff>93235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7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84362</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77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161195</xdr:rowOff>
    </xdr:from>
    <xdr:to>
      <xdr:col>67</xdr:col>
      <xdr:colOff>101600</xdr:colOff>
      <xdr:row>39</xdr:row>
      <xdr:rowOff>91345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7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82472</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76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137678</xdr:rowOff>
    </xdr:from>
    <xdr:to>
      <xdr:col>85</xdr:col>
      <xdr:colOff>127000</xdr:colOff>
      <xdr:row>78</xdr:row>
      <xdr:rowOff>149885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510778"/>
          <a:ext cx="838200" cy="1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149885</xdr:rowOff>
    </xdr:from>
    <xdr:to>
      <xdr:col>81</xdr:col>
      <xdr:colOff>50800</xdr:colOff>
      <xdr:row>78</xdr:row>
      <xdr:rowOff>153705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522985"/>
          <a:ext cx="889000" cy="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137742</xdr:rowOff>
    </xdr:from>
    <xdr:to>
      <xdr:col>76</xdr:col>
      <xdr:colOff>114300</xdr:colOff>
      <xdr:row>78</xdr:row>
      <xdr:rowOff>153705</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3510842"/>
          <a:ext cx="889000" cy="1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135327</xdr:rowOff>
    </xdr:from>
    <xdr:to>
      <xdr:col>71</xdr:col>
      <xdr:colOff>177800</xdr:colOff>
      <xdr:row>78</xdr:row>
      <xdr:rowOff>137742</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3508427"/>
          <a:ext cx="889000" cy="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86878</xdr:rowOff>
    </xdr:from>
    <xdr:to>
      <xdr:col>85</xdr:col>
      <xdr:colOff>177800</xdr:colOff>
      <xdr:row>79</xdr:row>
      <xdr:rowOff>17028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45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1805</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374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99085</xdr:rowOff>
    </xdr:from>
    <xdr:to>
      <xdr:col>81</xdr:col>
      <xdr:colOff>101600</xdr:colOff>
      <xdr:row>79</xdr:row>
      <xdr:rowOff>29235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47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20362</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56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102905</xdr:rowOff>
    </xdr:from>
    <xdr:to>
      <xdr:col>76</xdr:col>
      <xdr:colOff>165100</xdr:colOff>
      <xdr:row>79</xdr:row>
      <xdr:rowOff>33055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47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24182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568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86942</xdr:rowOff>
    </xdr:from>
    <xdr:to>
      <xdr:col>72</xdr:col>
      <xdr:colOff>38100</xdr:colOff>
      <xdr:row>79</xdr:row>
      <xdr:rowOff>17092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46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8219</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55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84527</xdr:rowOff>
    </xdr:from>
    <xdr:to>
      <xdr:col>67</xdr:col>
      <xdr:colOff>101600</xdr:colOff>
      <xdr:row>79</xdr:row>
      <xdr:rowOff>14677</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45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5804</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55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43036</xdr:rowOff>
    </xdr:from>
    <xdr:to>
      <xdr:col>85</xdr:col>
      <xdr:colOff>127000</xdr:colOff>
      <xdr:row>98</xdr:row>
      <xdr:rowOff>53684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45136"/>
          <a:ext cx="838200" cy="10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30251</xdr:rowOff>
    </xdr:from>
    <xdr:to>
      <xdr:col>81</xdr:col>
      <xdr:colOff>50800</xdr:colOff>
      <xdr:row>98</xdr:row>
      <xdr:rowOff>53684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32351"/>
          <a:ext cx="889000" cy="2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130164</xdr:rowOff>
    </xdr:from>
    <xdr:to>
      <xdr:col>76</xdr:col>
      <xdr:colOff>114300</xdr:colOff>
      <xdr:row>98</xdr:row>
      <xdr:rowOff>30251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60814"/>
          <a:ext cx="889000" cy="7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130164</xdr:rowOff>
    </xdr:from>
    <xdr:to>
      <xdr:col>71</xdr:col>
      <xdr:colOff>177800</xdr:colOff>
      <xdr:row>98</xdr:row>
      <xdr:rowOff>17171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60814"/>
          <a:ext cx="889000" cy="58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163686</xdr:rowOff>
    </xdr:from>
    <xdr:to>
      <xdr:col>85</xdr:col>
      <xdr:colOff>177800</xdr:colOff>
      <xdr:row>98</xdr:row>
      <xdr:rowOff>93836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9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129398</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0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2884</xdr:rowOff>
    </xdr:from>
    <xdr:to>
      <xdr:col>81</xdr:col>
      <xdr:colOff>101600</xdr:colOff>
      <xdr:row>98</xdr:row>
      <xdr:rowOff>104484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0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95611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97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150901</xdr:rowOff>
    </xdr:from>
    <xdr:to>
      <xdr:col>76</xdr:col>
      <xdr:colOff>165100</xdr:colOff>
      <xdr:row>98</xdr:row>
      <xdr:rowOff>81051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8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97578</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556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79364</xdr:rowOff>
    </xdr:from>
    <xdr:to>
      <xdr:col>72</xdr:col>
      <xdr:colOff>38100</xdr:colOff>
      <xdr:row>98</xdr:row>
      <xdr:rowOff>9514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1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26041</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485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137821</xdr:rowOff>
    </xdr:from>
    <xdr:to>
      <xdr:col>67</xdr:col>
      <xdr:colOff>101600</xdr:colOff>
      <xdr:row>98</xdr:row>
      <xdr:rowOff>67971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84498</xdr:rowOff>
    </xdr:from>
    <xdr:ext cx="599010"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14795" y="16543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39065</xdr:rowOff>
    </xdr:from>
    <xdr:to>
      <xdr:col>116</xdr:col>
      <xdr:colOff>63500</xdr:colOff>
      <xdr:row>59</xdr:row>
      <xdr:rowOff>40563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154615"/>
          <a:ext cx="838200" cy="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36995</xdr:rowOff>
    </xdr:from>
    <xdr:to>
      <xdr:col>111</xdr:col>
      <xdr:colOff>177800</xdr:colOff>
      <xdr:row>59</xdr:row>
      <xdr:rowOff>39065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152545"/>
          <a:ext cx="889000" cy="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35585</xdr:rowOff>
    </xdr:from>
    <xdr:to>
      <xdr:col>107</xdr:col>
      <xdr:colOff>50800</xdr:colOff>
      <xdr:row>59</xdr:row>
      <xdr:rowOff>36995</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151135"/>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3353</xdr:rowOff>
    </xdr:from>
    <xdr:to>
      <xdr:col>102</xdr:col>
      <xdr:colOff>114300</xdr:colOff>
      <xdr:row>59</xdr:row>
      <xdr:rowOff>35585</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118903"/>
          <a:ext cx="889000" cy="3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161213</xdr:rowOff>
    </xdr:from>
    <xdr:to>
      <xdr:col>116</xdr:col>
      <xdr:colOff>114300</xdr:colOff>
      <xdr:row>59</xdr:row>
      <xdr:rowOff>91363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10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76140</xdr:rowOff>
    </xdr:from>
    <xdr:ext cx="378565"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20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159715</xdr:rowOff>
    </xdr:from>
    <xdr:to>
      <xdr:col>112</xdr:col>
      <xdr:colOff>38100</xdr:colOff>
      <xdr:row>59</xdr:row>
      <xdr:rowOff>89865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1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80992</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134017" y="101965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157645</xdr:rowOff>
    </xdr:from>
    <xdr:to>
      <xdr:col>107</xdr:col>
      <xdr:colOff>101600</xdr:colOff>
      <xdr:row>59</xdr:row>
      <xdr:rowOff>87795</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10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78922</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245017" y="101944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156235</xdr:rowOff>
    </xdr:from>
    <xdr:to>
      <xdr:col>102</xdr:col>
      <xdr:colOff>165100</xdr:colOff>
      <xdr:row>59</xdr:row>
      <xdr:rowOff>86385</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10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77512</xdr:rowOff>
    </xdr:from>
    <xdr:ext cx="378565"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56017" y="10193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124003</xdr:rowOff>
    </xdr:from>
    <xdr:to>
      <xdr:col>98</xdr:col>
      <xdr:colOff>38100</xdr:colOff>
      <xdr:row>59</xdr:row>
      <xdr:rowOff>54153</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6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45280</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160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157823</xdr:rowOff>
    </xdr:from>
    <xdr:to>
      <xdr:col>116</xdr:col>
      <xdr:colOff>63500</xdr:colOff>
      <xdr:row>76</xdr:row>
      <xdr:rowOff>158463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188023"/>
          <a:ext cx="8382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32486</xdr:rowOff>
    </xdr:from>
    <xdr:to>
      <xdr:col>111</xdr:col>
      <xdr:colOff>177800</xdr:colOff>
      <xdr:row>76</xdr:row>
      <xdr:rowOff>157823</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3062686"/>
          <a:ext cx="889000" cy="12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32486</xdr:rowOff>
    </xdr:from>
    <xdr:to>
      <xdr:col>107</xdr:col>
      <xdr:colOff>50800</xdr:colOff>
      <xdr:row>76</xdr:row>
      <xdr:rowOff>47799</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062686"/>
          <a:ext cx="889000" cy="1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25656</xdr:rowOff>
    </xdr:from>
    <xdr:to>
      <xdr:col>102</xdr:col>
      <xdr:colOff>114300</xdr:colOff>
      <xdr:row>76</xdr:row>
      <xdr:rowOff>47799</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3055856"/>
          <a:ext cx="889000" cy="2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107663</xdr:rowOff>
    </xdr:from>
    <xdr:to>
      <xdr:col>116</xdr:col>
      <xdr:colOff>114300</xdr:colOff>
      <xdr:row>77</xdr:row>
      <xdr:rowOff>37813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3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86090</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16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107023</xdr:rowOff>
    </xdr:from>
    <xdr:to>
      <xdr:col>112</xdr:col>
      <xdr:colOff>38100</xdr:colOff>
      <xdr:row>77</xdr:row>
      <xdr:rowOff>37173</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13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28300</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229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153136</xdr:rowOff>
    </xdr:from>
    <xdr:to>
      <xdr:col>107</xdr:col>
      <xdr:colOff>101600</xdr:colOff>
      <xdr:row>76</xdr:row>
      <xdr:rowOff>83286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01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74413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10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168449</xdr:rowOff>
    </xdr:from>
    <xdr:to>
      <xdr:col>102</xdr:col>
      <xdr:colOff>165100</xdr:colOff>
      <xdr:row>76</xdr:row>
      <xdr:rowOff>98599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2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89726</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19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146306</xdr:rowOff>
    </xdr:from>
    <xdr:to>
      <xdr:col>98</xdr:col>
      <xdr:colOff>38100</xdr:colOff>
      <xdr:row>76</xdr:row>
      <xdr:rowOff>76456</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0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67583</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097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人件費は、会計年度任用職員勤勉手当等の増加による委員等報酬</a:t>
          </a:r>
          <a:r>
            <a:rPr kumimoji="1" lang="en-US" altLang="ja-JP" sz="1300">
              <a:latin typeface="ＭＳ Ｐゴシック" panose="020B0600070205080204" pitchFamily="50" charset="-128"/>
              <a:ea typeface="ＭＳ Ｐゴシック" panose="020B0600070205080204" pitchFamily="50" charset="-128"/>
            </a:rPr>
            <a:t>43,738</a:t>
          </a:r>
          <a:r>
            <a:rPr kumimoji="1" lang="ja-JP" altLang="en-US" sz="1300">
              <a:latin typeface="ＭＳ Ｐゴシック" panose="020B0600070205080204" pitchFamily="50" charset="-128"/>
              <a:ea typeface="ＭＳ Ｐゴシック" panose="020B0600070205080204" pitchFamily="50" charset="-128"/>
            </a:rPr>
            <a:t>千円増加等により</a:t>
          </a:r>
          <a:r>
            <a:rPr kumimoji="1" lang="en-US" altLang="ja-JP" sz="1300">
              <a:latin typeface="ＭＳ Ｐゴシック" panose="020B0600070205080204" pitchFamily="50" charset="-128"/>
              <a:ea typeface="ＭＳ Ｐゴシック" panose="020B0600070205080204" pitchFamily="50" charset="-128"/>
            </a:rPr>
            <a:t>78,696</a:t>
          </a:r>
          <a:r>
            <a:rPr kumimoji="1" lang="ja-JP" altLang="en-US" sz="1300">
              <a:latin typeface="ＭＳ Ｐゴシック" panose="020B0600070205080204" pitchFamily="50" charset="-128"/>
              <a:ea typeface="ＭＳ Ｐゴシック" panose="020B0600070205080204" pitchFamily="50" charset="-128"/>
            </a:rPr>
            <a:t>千円増加し、住民一人当たり人件費は</a:t>
          </a:r>
          <a:r>
            <a:rPr kumimoji="1" lang="en-US" altLang="ja-JP" sz="1300">
              <a:latin typeface="ＭＳ Ｐゴシック" panose="020B0600070205080204" pitchFamily="50" charset="-128"/>
              <a:ea typeface="ＭＳ Ｐゴシック" panose="020B0600070205080204" pitchFamily="50" charset="-128"/>
            </a:rPr>
            <a:t>20,690</a:t>
          </a:r>
          <a:r>
            <a:rPr kumimoji="1" lang="ja-JP" altLang="en-US" sz="1300">
              <a:latin typeface="ＭＳ Ｐゴシック" panose="020B0600070205080204" pitchFamily="50" charset="-128"/>
              <a:ea typeface="ＭＳ Ｐゴシック" panose="020B0600070205080204" pitchFamily="50" charset="-128"/>
            </a:rPr>
            <a:t>円増加した。物件費は、ふるさと納税費手数料等の減少による役務費</a:t>
          </a:r>
          <a:r>
            <a:rPr kumimoji="1" lang="en-US" altLang="ja-JP" sz="1300">
              <a:latin typeface="ＭＳ Ｐゴシック" panose="020B0600070205080204" pitchFamily="50" charset="-128"/>
              <a:ea typeface="ＭＳ Ｐゴシック" panose="020B0600070205080204" pitchFamily="50" charset="-128"/>
            </a:rPr>
            <a:t>59,617</a:t>
          </a:r>
          <a:r>
            <a:rPr kumimoji="1" lang="ja-JP" altLang="en-US" sz="1300">
              <a:latin typeface="ＭＳ Ｐゴシック" panose="020B0600070205080204" pitchFamily="50" charset="-128"/>
              <a:ea typeface="ＭＳ Ｐゴシック" panose="020B0600070205080204" pitchFamily="50" charset="-128"/>
            </a:rPr>
            <a:t>千円減少等により</a:t>
          </a:r>
          <a:r>
            <a:rPr kumimoji="1" lang="en-US" altLang="ja-JP" sz="1300">
              <a:latin typeface="ＭＳ Ｐゴシック" panose="020B0600070205080204" pitchFamily="50" charset="-128"/>
              <a:ea typeface="ＭＳ Ｐゴシック" panose="020B0600070205080204" pitchFamily="50" charset="-128"/>
            </a:rPr>
            <a:t>5,305</a:t>
          </a:r>
          <a:r>
            <a:rPr kumimoji="1" lang="ja-JP" altLang="en-US" sz="1300">
              <a:latin typeface="ＭＳ Ｐゴシック" panose="020B0600070205080204" pitchFamily="50" charset="-128"/>
              <a:ea typeface="ＭＳ Ｐゴシック" panose="020B0600070205080204" pitchFamily="50" charset="-128"/>
            </a:rPr>
            <a:t>千円減少したものの、住民一人当たり物件費は</a:t>
          </a:r>
          <a:r>
            <a:rPr kumimoji="1" lang="en-US" altLang="ja-JP" sz="1300">
              <a:latin typeface="ＭＳ Ｐゴシック" panose="020B0600070205080204" pitchFamily="50" charset="-128"/>
              <a:ea typeface="ＭＳ Ｐゴシック" panose="020B0600070205080204" pitchFamily="50" charset="-128"/>
            </a:rPr>
            <a:t>3,225</a:t>
          </a:r>
          <a:r>
            <a:rPr kumimoji="1" lang="ja-JP" altLang="en-US" sz="1300">
              <a:latin typeface="ＭＳ Ｐゴシック" panose="020B0600070205080204" pitchFamily="50" charset="-128"/>
              <a:ea typeface="ＭＳ Ｐゴシック" panose="020B0600070205080204" pitchFamily="50" charset="-128"/>
            </a:rPr>
            <a:t>円増加した。維持補修費は、中八重緑地公園遊具修繕工事等の増加による一般公園費</a:t>
          </a:r>
          <a:r>
            <a:rPr kumimoji="1" lang="en-US" altLang="ja-JP" sz="1300">
              <a:latin typeface="ＭＳ Ｐゴシック" panose="020B0600070205080204" pitchFamily="50" charset="-128"/>
              <a:ea typeface="ＭＳ Ｐゴシック" panose="020B0600070205080204" pitchFamily="50" charset="-128"/>
            </a:rPr>
            <a:t>1,259</a:t>
          </a:r>
          <a:r>
            <a:rPr kumimoji="1" lang="ja-JP" altLang="en-US" sz="1300">
              <a:latin typeface="ＭＳ Ｐゴシック" panose="020B0600070205080204" pitchFamily="50" charset="-128"/>
              <a:ea typeface="ＭＳ Ｐゴシック" panose="020B0600070205080204" pitchFamily="50" charset="-128"/>
            </a:rPr>
            <a:t>千円増加等により</a:t>
          </a:r>
          <a:r>
            <a:rPr kumimoji="1" lang="en-US" altLang="ja-JP" sz="1300">
              <a:latin typeface="ＭＳ Ｐゴシック" panose="020B0600070205080204" pitchFamily="50" charset="-128"/>
              <a:ea typeface="ＭＳ Ｐゴシック" panose="020B0600070205080204" pitchFamily="50" charset="-128"/>
            </a:rPr>
            <a:t>752</a:t>
          </a:r>
          <a:r>
            <a:rPr kumimoji="1" lang="ja-JP" altLang="en-US" sz="1300">
              <a:latin typeface="ＭＳ Ｐゴシック" panose="020B0600070205080204" pitchFamily="50" charset="-128"/>
              <a:ea typeface="ＭＳ Ｐゴシック" panose="020B0600070205080204" pitchFamily="50" charset="-128"/>
            </a:rPr>
            <a:t>千円増加し、住民一人あたり維持補修費は</a:t>
          </a:r>
          <a:r>
            <a:rPr kumimoji="1" lang="en-US" altLang="ja-JP" sz="1300">
              <a:latin typeface="ＭＳ Ｐゴシック" panose="020B0600070205080204" pitchFamily="50" charset="-128"/>
              <a:ea typeface="ＭＳ Ｐゴシック" panose="020B0600070205080204" pitchFamily="50" charset="-128"/>
            </a:rPr>
            <a:t>368</a:t>
          </a:r>
          <a:r>
            <a:rPr kumimoji="1" lang="ja-JP" altLang="en-US" sz="1300">
              <a:latin typeface="ＭＳ Ｐゴシック" panose="020B0600070205080204" pitchFamily="50" charset="-128"/>
              <a:ea typeface="ＭＳ Ｐゴシック" panose="020B0600070205080204" pitchFamily="50" charset="-128"/>
            </a:rPr>
            <a:t>円増加した。扶助費は、物価高騰対応重点支援給付金等の減少による社会福祉費</a:t>
          </a:r>
          <a:r>
            <a:rPr kumimoji="1" lang="en-US" altLang="ja-JP" sz="1300">
              <a:latin typeface="ＭＳ Ｐゴシック" panose="020B0600070205080204" pitchFamily="50" charset="-128"/>
              <a:ea typeface="ＭＳ Ｐゴシック" panose="020B0600070205080204" pitchFamily="50" charset="-128"/>
            </a:rPr>
            <a:t>110,671</a:t>
          </a:r>
          <a:r>
            <a:rPr kumimoji="1" lang="ja-JP" altLang="en-US" sz="1300">
              <a:latin typeface="ＭＳ Ｐゴシック" panose="020B0600070205080204" pitchFamily="50" charset="-128"/>
              <a:ea typeface="ＭＳ Ｐゴシック" panose="020B0600070205080204" pitchFamily="50" charset="-128"/>
            </a:rPr>
            <a:t>千円減少等により</a:t>
          </a:r>
          <a:r>
            <a:rPr kumimoji="1" lang="en-US" altLang="ja-JP" sz="1300">
              <a:latin typeface="ＭＳ Ｐゴシック" panose="020B0600070205080204" pitchFamily="50" charset="-128"/>
              <a:ea typeface="ＭＳ Ｐゴシック" panose="020B0600070205080204" pitchFamily="50" charset="-128"/>
            </a:rPr>
            <a:t>127,522</a:t>
          </a:r>
          <a:r>
            <a:rPr kumimoji="1" lang="ja-JP" altLang="en-US" sz="1300">
              <a:latin typeface="ＭＳ Ｐゴシック" panose="020B0600070205080204" pitchFamily="50" charset="-128"/>
              <a:ea typeface="ＭＳ Ｐゴシック" panose="020B0600070205080204" pitchFamily="50" charset="-128"/>
            </a:rPr>
            <a:t>千円減少し、住民一人当たり扶助費は</a:t>
          </a:r>
          <a:r>
            <a:rPr kumimoji="1" lang="en-US" altLang="ja-JP" sz="1300">
              <a:latin typeface="ＭＳ Ｐゴシック" panose="020B0600070205080204" pitchFamily="50" charset="-128"/>
              <a:ea typeface="ＭＳ Ｐゴシック" panose="020B0600070205080204" pitchFamily="50" charset="-128"/>
            </a:rPr>
            <a:t>23,256</a:t>
          </a:r>
          <a:r>
            <a:rPr kumimoji="1" lang="ja-JP" altLang="en-US" sz="1300">
              <a:latin typeface="ＭＳ Ｐゴシック" panose="020B0600070205080204" pitchFamily="50" charset="-128"/>
              <a:ea typeface="ＭＳ Ｐゴシック" panose="020B0600070205080204" pitchFamily="50" charset="-128"/>
            </a:rPr>
            <a:t>円減少した。補助費等は、ふるさと納税費報償費</a:t>
          </a:r>
          <a:r>
            <a:rPr kumimoji="1" lang="en-US" altLang="ja-JP" sz="1300">
              <a:latin typeface="ＭＳ Ｐゴシック" panose="020B0600070205080204" pitchFamily="50" charset="-128"/>
              <a:ea typeface="ＭＳ Ｐゴシック" panose="020B0600070205080204" pitchFamily="50" charset="-128"/>
            </a:rPr>
            <a:t>83,380</a:t>
          </a:r>
          <a:r>
            <a:rPr kumimoji="1" lang="ja-JP" altLang="en-US" sz="1300">
              <a:latin typeface="ＭＳ Ｐゴシック" panose="020B0600070205080204" pitchFamily="50" charset="-128"/>
              <a:ea typeface="ＭＳ Ｐゴシック" panose="020B0600070205080204" pitchFamily="50" charset="-128"/>
            </a:rPr>
            <a:t>千円減少等により</a:t>
          </a:r>
          <a:r>
            <a:rPr kumimoji="1" lang="en-US" altLang="ja-JP" sz="1300">
              <a:latin typeface="ＭＳ Ｐゴシック" panose="020B0600070205080204" pitchFamily="50" charset="-128"/>
              <a:ea typeface="ＭＳ Ｐゴシック" panose="020B0600070205080204" pitchFamily="50" charset="-128"/>
            </a:rPr>
            <a:t>73,989</a:t>
          </a:r>
          <a:r>
            <a:rPr kumimoji="1" lang="ja-JP" altLang="en-US" sz="1300">
              <a:latin typeface="ＭＳ Ｐゴシック" panose="020B0600070205080204" pitchFamily="50" charset="-128"/>
              <a:ea typeface="ＭＳ Ｐゴシック" panose="020B0600070205080204" pitchFamily="50" charset="-128"/>
            </a:rPr>
            <a:t>千円減少し、住民一人当たり補助費等は</a:t>
          </a:r>
          <a:r>
            <a:rPr kumimoji="1" lang="en-US" altLang="ja-JP" sz="1300">
              <a:latin typeface="ＭＳ Ｐゴシック" panose="020B0600070205080204" pitchFamily="50" charset="-128"/>
              <a:ea typeface="ＭＳ Ｐゴシック" panose="020B0600070205080204" pitchFamily="50" charset="-128"/>
            </a:rPr>
            <a:t>10,734</a:t>
          </a:r>
          <a:r>
            <a:rPr kumimoji="1" lang="ja-JP" altLang="en-US" sz="1300">
              <a:latin typeface="ＭＳ Ｐゴシック" panose="020B0600070205080204" pitchFamily="50" charset="-128"/>
              <a:ea typeface="ＭＳ Ｐゴシック" panose="020B0600070205080204" pitchFamily="50" charset="-128"/>
            </a:rPr>
            <a:t>円減少した。普通建設事業費は、みどりの杜木城学園外構工事</a:t>
          </a:r>
          <a:r>
            <a:rPr kumimoji="1" lang="en-US" altLang="ja-JP" sz="1300">
              <a:latin typeface="ＭＳ Ｐゴシック" panose="020B0600070205080204" pitchFamily="50" charset="-128"/>
              <a:ea typeface="ＭＳ Ｐゴシック" panose="020B0600070205080204" pitchFamily="50" charset="-128"/>
            </a:rPr>
            <a:t>60,000</a:t>
          </a:r>
          <a:r>
            <a:rPr kumimoji="1" lang="ja-JP" altLang="en-US" sz="1300">
              <a:latin typeface="ＭＳ Ｐゴシック" panose="020B0600070205080204" pitchFamily="50" charset="-128"/>
              <a:ea typeface="ＭＳ Ｐゴシック" panose="020B0600070205080204" pitchFamily="50" charset="-128"/>
            </a:rPr>
            <a:t>千円増加等により</a:t>
          </a:r>
          <a:r>
            <a:rPr kumimoji="1" lang="en-US" altLang="ja-JP" sz="1300">
              <a:latin typeface="ＭＳ Ｐゴシック" panose="020B0600070205080204" pitchFamily="50" charset="-128"/>
              <a:ea typeface="ＭＳ Ｐゴシック" panose="020B0600070205080204" pitchFamily="50" charset="-128"/>
            </a:rPr>
            <a:t>154,527</a:t>
          </a:r>
          <a:r>
            <a:rPr kumimoji="1" lang="ja-JP" altLang="en-US" sz="1300">
              <a:latin typeface="ＭＳ Ｐゴシック" panose="020B0600070205080204" pitchFamily="50" charset="-128"/>
              <a:ea typeface="ＭＳ Ｐゴシック" panose="020B0600070205080204" pitchFamily="50" charset="-128"/>
            </a:rPr>
            <a:t>千円増加し、住民一人当たり普通建設事業費は</a:t>
          </a:r>
          <a:r>
            <a:rPr kumimoji="1" lang="en-US" altLang="ja-JP" sz="1300">
              <a:latin typeface="ＭＳ Ｐゴシック" panose="020B0600070205080204" pitchFamily="50" charset="-128"/>
              <a:ea typeface="ＭＳ Ｐゴシック" panose="020B0600070205080204" pitchFamily="50" charset="-128"/>
            </a:rPr>
            <a:t>34,975</a:t>
          </a:r>
          <a:r>
            <a:rPr kumimoji="1" lang="ja-JP" altLang="en-US" sz="1300">
              <a:latin typeface="ＭＳ Ｐゴシック" panose="020B0600070205080204" pitchFamily="50" charset="-128"/>
              <a:ea typeface="ＭＳ Ｐゴシック" panose="020B0600070205080204" pitchFamily="50" charset="-128"/>
            </a:rPr>
            <a:t>円増加した。災害復旧事業費は、公共土木施設災害復旧費</a:t>
          </a:r>
          <a:r>
            <a:rPr kumimoji="1" lang="en-US" altLang="ja-JP" sz="1300">
              <a:latin typeface="ＭＳ Ｐゴシック" panose="020B0600070205080204" pitchFamily="50" charset="-128"/>
              <a:ea typeface="ＭＳ Ｐゴシック" panose="020B0600070205080204" pitchFamily="50" charset="-128"/>
            </a:rPr>
            <a:t>69,347</a:t>
          </a:r>
          <a:r>
            <a:rPr kumimoji="1" lang="ja-JP" altLang="en-US" sz="1300">
              <a:latin typeface="ＭＳ Ｐゴシック" panose="020B0600070205080204" pitchFamily="50" charset="-128"/>
              <a:ea typeface="ＭＳ Ｐゴシック" panose="020B0600070205080204" pitchFamily="50" charset="-128"/>
            </a:rPr>
            <a:t>千円減少等により</a:t>
          </a:r>
          <a:r>
            <a:rPr kumimoji="1" lang="en-US" altLang="ja-JP" sz="1300">
              <a:latin typeface="ＭＳ Ｐゴシック" panose="020B0600070205080204" pitchFamily="50" charset="-128"/>
              <a:ea typeface="ＭＳ Ｐゴシック" panose="020B0600070205080204" pitchFamily="50" charset="-128"/>
            </a:rPr>
            <a:t>67,631</a:t>
          </a:r>
          <a:r>
            <a:rPr kumimoji="1" lang="ja-JP" altLang="en-US" sz="1300">
              <a:latin typeface="ＭＳ Ｐゴシック" panose="020B0600070205080204" pitchFamily="50" charset="-128"/>
              <a:ea typeface="ＭＳ Ｐゴシック" panose="020B0600070205080204" pitchFamily="50" charset="-128"/>
            </a:rPr>
            <a:t>千円減少し、住民一人当たり災害復旧事業費は</a:t>
          </a:r>
          <a:r>
            <a:rPr kumimoji="1" lang="en-US" altLang="ja-JP" sz="1300">
              <a:latin typeface="ＭＳ Ｐゴシック" panose="020B0600070205080204" pitchFamily="50" charset="-128"/>
              <a:ea typeface="ＭＳ Ｐゴシック" panose="020B0600070205080204" pitchFamily="50" charset="-128"/>
            </a:rPr>
            <a:t>13,937</a:t>
          </a:r>
          <a:r>
            <a:rPr kumimoji="1" lang="ja-JP" altLang="en-US" sz="1300">
              <a:latin typeface="ＭＳ Ｐゴシック" panose="020B0600070205080204" pitchFamily="50" charset="-128"/>
              <a:ea typeface="ＭＳ Ｐゴシック" panose="020B0600070205080204" pitchFamily="50" charset="-128"/>
            </a:rPr>
            <a:t>円減少した。公債費は、元金償還金</a:t>
          </a:r>
          <a:r>
            <a:rPr kumimoji="1" lang="en-US" altLang="ja-JP" sz="1300">
              <a:latin typeface="ＭＳ Ｐゴシック" panose="020B0600070205080204" pitchFamily="50" charset="-128"/>
              <a:ea typeface="ＭＳ Ｐゴシック" panose="020B0600070205080204" pitchFamily="50" charset="-128"/>
            </a:rPr>
            <a:t>23,320</a:t>
          </a:r>
          <a:r>
            <a:rPr kumimoji="1" lang="ja-JP" altLang="en-US" sz="1300">
              <a:latin typeface="ＭＳ Ｐゴシック" panose="020B0600070205080204" pitchFamily="50" charset="-128"/>
              <a:ea typeface="ＭＳ Ｐゴシック" panose="020B0600070205080204" pitchFamily="50" charset="-128"/>
            </a:rPr>
            <a:t>千円増加等により</a:t>
          </a:r>
          <a:r>
            <a:rPr kumimoji="1" lang="en-US" altLang="ja-JP" sz="1300">
              <a:latin typeface="ＭＳ Ｐゴシック" panose="020B0600070205080204" pitchFamily="50" charset="-128"/>
              <a:ea typeface="ＭＳ Ｐゴシック" panose="020B0600070205080204" pitchFamily="50" charset="-128"/>
            </a:rPr>
            <a:t>26,474</a:t>
          </a:r>
          <a:r>
            <a:rPr kumimoji="1" lang="ja-JP" altLang="en-US" sz="1300">
              <a:latin typeface="ＭＳ Ｐゴシック" panose="020B0600070205080204" pitchFamily="50" charset="-128"/>
              <a:ea typeface="ＭＳ Ｐゴシック" panose="020B0600070205080204" pitchFamily="50" charset="-128"/>
            </a:rPr>
            <a:t>千円増加し、住民一人当たり公債費は</a:t>
          </a:r>
          <a:r>
            <a:rPr kumimoji="1" lang="en-US" altLang="ja-JP" sz="1300">
              <a:latin typeface="ＭＳ Ｐゴシック" panose="020B0600070205080204" pitchFamily="50" charset="-128"/>
              <a:ea typeface="ＭＳ Ｐゴシック" panose="020B0600070205080204" pitchFamily="50" charset="-128"/>
            </a:rPr>
            <a:t>6,408</a:t>
          </a:r>
          <a:r>
            <a:rPr kumimoji="1" lang="ja-JP" altLang="en-US" sz="1300">
              <a:latin typeface="ＭＳ Ｐゴシック" panose="020B0600070205080204" pitchFamily="50" charset="-128"/>
              <a:ea typeface="ＭＳ Ｐゴシック" panose="020B0600070205080204" pitchFamily="50" charset="-128"/>
            </a:rPr>
            <a:t>円増加した。積立金は、福祉基金積立金</a:t>
          </a:r>
          <a:r>
            <a:rPr kumimoji="1" lang="en-US" altLang="ja-JP" sz="1300">
              <a:latin typeface="ＭＳ Ｐゴシック" panose="020B0600070205080204" pitchFamily="50" charset="-128"/>
              <a:ea typeface="ＭＳ Ｐゴシック" panose="020B0600070205080204" pitchFamily="50" charset="-128"/>
            </a:rPr>
            <a:t>50,000</a:t>
          </a:r>
          <a:r>
            <a:rPr kumimoji="1" lang="ja-JP" altLang="en-US" sz="1300">
              <a:latin typeface="ＭＳ Ｐゴシック" panose="020B0600070205080204" pitchFamily="50" charset="-128"/>
              <a:ea typeface="ＭＳ Ｐゴシック" panose="020B0600070205080204" pitchFamily="50" charset="-128"/>
            </a:rPr>
            <a:t>千円増加等により</a:t>
          </a:r>
          <a:r>
            <a:rPr kumimoji="1" lang="en-US" altLang="ja-JP" sz="1300">
              <a:latin typeface="ＭＳ Ｐゴシック" panose="020B0600070205080204" pitchFamily="50" charset="-128"/>
              <a:ea typeface="ＭＳ Ｐゴシック" panose="020B0600070205080204" pitchFamily="50" charset="-128"/>
            </a:rPr>
            <a:t>44,782</a:t>
          </a:r>
          <a:r>
            <a:rPr kumimoji="1" lang="ja-JP" altLang="en-US" sz="1300">
              <a:latin typeface="ＭＳ Ｐゴシック" panose="020B0600070205080204" pitchFamily="50" charset="-128"/>
              <a:ea typeface="ＭＳ Ｐゴシック" panose="020B0600070205080204" pitchFamily="50" charset="-128"/>
            </a:rPr>
            <a:t>千円増加し、住民一人当たり積立金は</a:t>
          </a:r>
          <a:r>
            <a:rPr kumimoji="1" lang="en-US" altLang="ja-JP" sz="1300">
              <a:latin typeface="ＭＳ Ｐゴシック" panose="020B0600070205080204" pitchFamily="50" charset="-128"/>
              <a:ea typeface="ＭＳ Ｐゴシック" panose="020B0600070205080204" pitchFamily="50" charset="-128"/>
            </a:rPr>
            <a:t>11,645</a:t>
          </a:r>
          <a:r>
            <a:rPr kumimoji="1" lang="ja-JP" altLang="en-US" sz="1300">
              <a:latin typeface="ＭＳ Ｐゴシック" panose="020B0600070205080204" pitchFamily="50" charset="-128"/>
              <a:ea typeface="ＭＳ Ｐゴシック" panose="020B0600070205080204" pitchFamily="50" charset="-128"/>
            </a:rPr>
            <a:t>円増加した。貸付金は、育英資金貸付金</a:t>
          </a:r>
          <a:r>
            <a:rPr kumimoji="1" lang="en-US" altLang="ja-JP" sz="1300">
              <a:latin typeface="ＭＳ Ｐゴシック" panose="020B0600070205080204" pitchFamily="50" charset="-128"/>
              <a:ea typeface="ＭＳ Ｐゴシック" panose="020B0600070205080204" pitchFamily="50" charset="-128"/>
            </a:rPr>
            <a:t>600</a:t>
          </a:r>
          <a:r>
            <a:rPr kumimoji="1" lang="ja-JP" altLang="en-US" sz="1300">
              <a:latin typeface="ＭＳ Ｐゴシック" panose="020B0600070205080204" pitchFamily="50" charset="-128"/>
              <a:ea typeface="ＭＳ Ｐゴシック" panose="020B0600070205080204" pitchFamily="50" charset="-128"/>
            </a:rPr>
            <a:t>千円減少し、住民一人当たり貸付金は</a:t>
          </a:r>
          <a:r>
            <a:rPr kumimoji="1" lang="en-US" altLang="ja-JP" sz="1300">
              <a:latin typeface="ＭＳ Ｐゴシック" panose="020B0600070205080204" pitchFamily="50" charset="-128"/>
              <a:ea typeface="ＭＳ Ｐゴシック" panose="020B0600070205080204" pitchFamily="50" charset="-128"/>
            </a:rPr>
            <a:t>118</a:t>
          </a:r>
          <a:r>
            <a:rPr kumimoji="1" lang="ja-JP" altLang="en-US" sz="1300">
              <a:latin typeface="ＭＳ Ｐゴシック" panose="020B0600070205080204" pitchFamily="50" charset="-128"/>
              <a:ea typeface="ＭＳ Ｐゴシック" panose="020B0600070205080204" pitchFamily="50" charset="-128"/>
            </a:rPr>
            <a:t>円減少した。繰出金は、介護保険事業特別会計繰出金</a:t>
          </a:r>
          <a:r>
            <a:rPr kumimoji="1" lang="en-US" altLang="ja-JP" sz="1300">
              <a:latin typeface="ＭＳ Ｐゴシック" panose="020B0600070205080204" pitchFamily="50" charset="-128"/>
              <a:ea typeface="ＭＳ Ｐゴシック" panose="020B0600070205080204" pitchFamily="50" charset="-128"/>
            </a:rPr>
            <a:t>14,978</a:t>
          </a:r>
          <a:r>
            <a:rPr kumimoji="1" lang="ja-JP" altLang="en-US" sz="1300">
              <a:latin typeface="ＭＳ Ｐゴシック" panose="020B0600070205080204" pitchFamily="50" charset="-128"/>
              <a:ea typeface="ＭＳ Ｐゴシック" panose="020B0600070205080204" pitchFamily="50" charset="-128"/>
            </a:rPr>
            <a:t>千円減少等により</a:t>
          </a:r>
          <a:r>
            <a:rPr kumimoji="1" lang="en-US" altLang="ja-JP" sz="1300">
              <a:latin typeface="ＭＳ Ｐゴシック" panose="020B0600070205080204" pitchFamily="50" charset="-128"/>
              <a:ea typeface="ＭＳ Ｐゴシック" panose="020B0600070205080204" pitchFamily="50" charset="-128"/>
            </a:rPr>
            <a:t>8,260</a:t>
          </a:r>
          <a:r>
            <a:rPr kumimoji="1" lang="ja-JP" altLang="en-US" sz="1300">
              <a:latin typeface="ＭＳ Ｐゴシック" panose="020B0600070205080204" pitchFamily="50" charset="-128"/>
              <a:ea typeface="ＭＳ Ｐゴシック" panose="020B0600070205080204" pitchFamily="50" charset="-128"/>
            </a:rPr>
            <a:t>千円減少し、住民一人当たり繰出金は</a:t>
          </a:r>
          <a:r>
            <a:rPr kumimoji="1" lang="en-US" altLang="ja-JP" sz="1300">
              <a:latin typeface="ＭＳ Ｐゴシック" panose="020B0600070205080204" pitchFamily="50" charset="-128"/>
              <a:ea typeface="ＭＳ Ｐゴシック" panose="020B0600070205080204" pitchFamily="50" charset="-128"/>
            </a:rPr>
            <a:t>140</a:t>
          </a:r>
          <a:r>
            <a:rPr kumimoji="1" lang="ja-JP" altLang="en-US" sz="1300">
              <a:latin typeface="ＭＳ Ｐゴシック" panose="020B0600070205080204" pitchFamily="50" charset="-128"/>
              <a:ea typeface="ＭＳ Ｐゴシック" panose="020B0600070205080204" pitchFamily="50" charset="-128"/>
            </a:rPr>
            <a:t>円減少した。</a:t>
          </a:r>
        </a:p>
        <a:p>
          <a:r>
            <a:rPr kumimoji="1" lang="ja-JP" altLang="en-US" sz="1300">
              <a:latin typeface="ＭＳ Ｐゴシック" panose="020B0600070205080204" pitchFamily="50" charset="-128"/>
              <a:ea typeface="ＭＳ Ｐゴシック" panose="020B0600070205080204" pitchFamily="50" charset="-128"/>
            </a:rPr>
            <a:t>今後、公共施設の老朽化対策に伴う普通建設事業費等の増加が見込まれることから、年次計画的な事業執行による投資的経費の平準化に努めていく。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宮崎県木城町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4,710
4,697
145.96
6,700,853
5,211,101
671,405
2,871,488
3,423,839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110306</xdr:rowOff>
    </xdr:from>
    <xdr:to>
      <xdr:col>24</xdr:col>
      <xdr:colOff>63500</xdr:colOff>
      <xdr:row>37</xdr:row>
      <xdr:rowOff>129337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53956"/>
          <a:ext cx="838200" cy="19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129337</xdr:rowOff>
    </xdr:from>
    <xdr:to>
      <xdr:col>19</xdr:col>
      <xdr:colOff>177800</xdr:colOff>
      <xdr:row>37</xdr:row>
      <xdr:rowOff>141605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472987"/>
          <a:ext cx="889000" cy="1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132252</xdr:rowOff>
    </xdr:from>
    <xdr:to>
      <xdr:col>15</xdr:col>
      <xdr:colOff>50800</xdr:colOff>
      <xdr:row>37</xdr:row>
      <xdr:rowOff>141605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475902"/>
          <a:ext cx="889000" cy="9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122822</xdr:rowOff>
    </xdr:from>
    <xdr:to>
      <xdr:col>10</xdr:col>
      <xdr:colOff>114300</xdr:colOff>
      <xdr:row>37</xdr:row>
      <xdr:rowOff>132252</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466472"/>
          <a:ext cx="889000" cy="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59506</xdr:rowOff>
    </xdr:from>
    <xdr:to>
      <xdr:col>24</xdr:col>
      <xdr:colOff>114300</xdr:colOff>
      <xdr:row>37</xdr:row>
      <xdr:rowOff>161106</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40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145883</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1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78537</xdr:rowOff>
    </xdr:from>
    <xdr:to>
      <xdr:col>20</xdr:col>
      <xdr:colOff>38100</xdr:colOff>
      <xdr:row>38</xdr:row>
      <xdr:rowOff>8686</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42218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171264</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51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90805</xdr:rowOff>
    </xdr:from>
    <xdr:to>
      <xdr:col>15</xdr:col>
      <xdr:colOff>101600</xdr:colOff>
      <xdr:row>38</xdr:row>
      <xdr:rowOff>20955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43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12082</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527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81452</xdr:rowOff>
    </xdr:from>
    <xdr:to>
      <xdr:col>10</xdr:col>
      <xdr:colOff>165100</xdr:colOff>
      <xdr:row>38</xdr:row>
      <xdr:rowOff>11602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2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2729</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517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72022</xdr:rowOff>
    </xdr:from>
    <xdr:to>
      <xdr:col>6</xdr:col>
      <xdr:colOff>38100</xdr:colOff>
      <xdr:row>38</xdr:row>
      <xdr:rowOff>2172</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1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164749</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50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19197</xdr:rowOff>
    </xdr:from>
    <xdr:to>
      <xdr:col>24</xdr:col>
      <xdr:colOff>63500</xdr:colOff>
      <xdr:row>58</xdr:row>
      <xdr:rowOff>19783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63297"/>
          <a:ext cx="838200" cy="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169205</xdr:rowOff>
    </xdr:from>
    <xdr:to>
      <xdr:col>19</xdr:col>
      <xdr:colOff>177800</xdr:colOff>
      <xdr:row>58</xdr:row>
      <xdr:rowOff>19783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941855"/>
          <a:ext cx="889000" cy="22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139224</xdr:rowOff>
    </xdr:from>
    <xdr:to>
      <xdr:col>15</xdr:col>
      <xdr:colOff>50800</xdr:colOff>
      <xdr:row>57</xdr:row>
      <xdr:rowOff>169205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911874"/>
          <a:ext cx="889000" cy="29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110123</xdr:rowOff>
    </xdr:from>
    <xdr:to>
      <xdr:col>10</xdr:col>
      <xdr:colOff>114300</xdr:colOff>
      <xdr:row>57</xdr:row>
      <xdr:rowOff>139224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82773"/>
          <a:ext cx="889000" cy="29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139847</xdr:rowOff>
    </xdr:from>
    <xdr:to>
      <xdr:col>24</xdr:col>
      <xdr:colOff>114300</xdr:colOff>
      <xdr:row>58</xdr:row>
      <xdr:rowOff>69997</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12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59223</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31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140433</xdr:rowOff>
    </xdr:from>
    <xdr:to>
      <xdr:col>20</xdr:col>
      <xdr:colOff>38100</xdr:colOff>
      <xdr:row>58</xdr:row>
      <xdr:rowOff>70583</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1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61710</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10005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118405</xdr:rowOff>
    </xdr:from>
    <xdr:to>
      <xdr:col>15</xdr:col>
      <xdr:colOff>101600</xdr:colOff>
      <xdr:row>58</xdr:row>
      <xdr:rowOff>48555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9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39682</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983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88424</xdr:rowOff>
    </xdr:from>
    <xdr:to>
      <xdr:col>10</xdr:col>
      <xdr:colOff>165100</xdr:colOff>
      <xdr:row>58</xdr:row>
      <xdr:rowOff>18574</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35101</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636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59323</xdr:rowOff>
    </xdr:from>
    <xdr:to>
      <xdr:col>6</xdr:col>
      <xdr:colOff>38100</xdr:colOff>
      <xdr:row>57</xdr:row>
      <xdr:rowOff>160923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3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6000</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607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135037</xdr:rowOff>
    </xdr:from>
    <xdr:to>
      <xdr:col>24</xdr:col>
      <xdr:colOff>63500</xdr:colOff>
      <xdr:row>75</xdr:row>
      <xdr:rowOff>152456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2993787"/>
          <a:ext cx="838200" cy="17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135037</xdr:rowOff>
    </xdr:from>
    <xdr:to>
      <xdr:col>19</xdr:col>
      <xdr:colOff>177800</xdr:colOff>
      <xdr:row>76</xdr:row>
      <xdr:rowOff>9117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993787"/>
          <a:ext cx="889000" cy="4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9117</xdr:rowOff>
    </xdr:from>
    <xdr:to>
      <xdr:col>15</xdr:col>
      <xdr:colOff>50800</xdr:colOff>
      <xdr:row>76</xdr:row>
      <xdr:rowOff>51357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039317"/>
          <a:ext cx="889000" cy="4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51357</xdr:rowOff>
    </xdr:from>
    <xdr:to>
      <xdr:col>10</xdr:col>
      <xdr:colOff>114300</xdr:colOff>
      <xdr:row>76</xdr:row>
      <xdr:rowOff>112167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081557"/>
          <a:ext cx="889000" cy="6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101656</xdr:rowOff>
    </xdr:from>
    <xdr:to>
      <xdr:col>24</xdr:col>
      <xdr:colOff>114300</xdr:colOff>
      <xdr:row>76</xdr:row>
      <xdr:rowOff>31806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96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124533</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811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84237</xdr:rowOff>
    </xdr:from>
    <xdr:to>
      <xdr:col>20</xdr:col>
      <xdr:colOff>38100</xdr:colOff>
      <xdr:row>76</xdr:row>
      <xdr:rowOff>14387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94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30914</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718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129767</xdr:rowOff>
    </xdr:from>
    <xdr:to>
      <xdr:col>15</xdr:col>
      <xdr:colOff>101600</xdr:colOff>
      <xdr:row>76</xdr:row>
      <xdr:rowOff>59917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988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76444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763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557</xdr:rowOff>
    </xdr:from>
    <xdr:to>
      <xdr:col>10</xdr:col>
      <xdr:colOff>165100</xdr:colOff>
      <xdr:row>76</xdr:row>
      <xdr:rowOff>102157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030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118683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805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61367</xdr:rowOff>
    </xdr:from>
    <xdr:to>
      <xdr:col>6</xdr:col>
      <xdr:colOff>38100</xdr:colOff>
      <xdr:row>76</xdr:row>
      <xdr:rowOff>162967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09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8044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866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86821</xdr:rowOff>
    </xdr:from>
    <xdr:to>
      <xdr:col>24</xdr:col>
      <xdr:colOff>63500</xdr:colOff>
      <xdr:row>98</xdr:row>
      <xdr:rowOff>97676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88921"/>
          <a:ext cx="838200" cy="10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86821</xdr:rowOff>
    </xdr:from>
    <xdr:to>
      <xdr:col>19</xdr:col>
      <xdr:colOff>177800</xdr:colOff>
      <xdr:row>98</xdr:row>
      <xdr:rowOff>98501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88921"/>
          <a:ext cx="889000" cy="11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94591</xdr:rowOff>
    </xdr:from>
    <xdr:to>
      <xdr:col>15</xdr:col>
      <xdr:colOff>50800</xdr:colOff>
      <xdr:row>98</xdr:row>
      <xdr:rowOff>98501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96691"/>
          <a:ext cx="889000" cy="3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94591</xdr:rowOff>
    </xdr:from>
    <xdr:to>
      <xdr:col>10</xdr:col>
      <xdr:colOff>114300</xdr:colOff>
      <xdr:row>98</xdr:row>
      <xdr:rowOff>110561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96691"/>
          <a:ext cx="889000" cy="1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46876</xdr:rowOff>
    </xdr:from>
    <xdr:to>
      <xdr:col>24</xdr:col>
      <xdr:colOff>114300</xdr:colOff>
      <xdr:row>98</xdr:row>
      <xdr:rowOff>148476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4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133253</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6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36021</xdr:rowOff>
    </xdr:from>
    <xdr:to>
      <xdr:col>20</xdr:col>
      <xdr:colOff>38100</xdr:colOff>
      <xdr:row>98</xdr:row>
      <xdr:rowOff>137621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3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128748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3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47701</xdr:rowOff>
    </xdr:from>
    <xdr:to>
      <xdr:col>15</xdr:col>
      <xdr:colOff>101600</xdr:colOff>
      <xdr:row>98</xdr:row>
      <xdr:rowOff>149301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4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140428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42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43791</xdr:rowOff>
    </xdr:from>
    <xdr:to>
      <xdr:col>10</xdr:col>
      <xdr:colOff>165100</xdr:colOff>
      <xdr:row>98</xdr:row>
      <xdr:rowOff>145391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45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136518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38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59761</xdr:rowOff>
    </xdr:from>
    <xdr:to>
      <xdr:col>6</xdr:col>
      <xdr:colOff>38100</xdr:colOff>
      <xdr:row>98</xdr:row>
      <xdr:rowOff>161361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6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152488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5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102626</xdr:rowOff>
    </xdr:from>
    <xdr:to>
      <xdr:col>55</xdr:col>
      <xdr:colOff>0</xdr:colOff>
      <xdr:row>58</xdr:row>
      <xdr:rowOff>124491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046726"/>
          <a:ext cx="838200" cy="21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124491</xdr:rowOff>
    </xdr:from>
    <xdr:to>
      <xdr:col>50</xdr:col>
      <xdr:colOff>114300</xdr:colOff>
      <xdr:row>58</xdr:row>
      <xdr:rowOff>129252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068591"/>
          <a:ext cx="889000" cy="4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129252</xdr:rowOff>
    </xdr:from>
    <xdr:to>
      <xdr:col>45</xdr:col>
      <xdr:colOff>177800</xdr:colOff>
      <xdr:row>58</xdr:row>
      <xdr:rowOff>137589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73352"/>
          <a:ext cx="889000" cy="8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112644</xdr:rowOff>
    </xdr:from>
    <xdr:to>
      <xdr:col>41</xdr:col>
      <xdr:colOff>50800</xdr:colOff>
      <xdr:row>58</xdr:row>
      <xdr:rowOff>137589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056744"/>
          <a:ext cx="889000" cy="24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51826</xdr:rowOff>
    </xdr:from>
    <xdr:to>
      <xdr:col>55</xdr:col>
      <xdr:colOff>50800</xdr:colOff>
      <xdr:row>58</xdr:row>
      <xdr:rowOff>153426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9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138203</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1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73691</xdr:rowOff>
    </xdr:from>
    <xdr:to>
      <xdr:col>50</xdr:col>
      <xdr:colOff>165100</xdr:colOff>
      <xdr:row>59</xdr:row>
      <xdr:rowOff>3841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1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166418</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10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78452</xdr:rowOff>
    </xdr:from>
    <xdr:to>
      <xdr:col>46</xdr:col>
      <xdr:colOff>38100</xdr:colOff>
      <xdr:row>59</xdr:row>
      <xdr:rowOff>8602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2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171179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115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86789</xdr:rowOff>
    </xdr:from>
    <xdr:to>
      <xdr:col>41</xdr:col>
      <xdr:colOff>101600</xdr:colOff>
      <xdr:row>59</xdr:row>
      <xdr:rowOff>16939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3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8066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23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61844</xdr:rowOff>
    </xdr:from>
    <xdr:to>
      <xdr:col>36</xdr:col>
      <xdr:colOff>165100</xdr:colOff>
      <xdr:row>58</xdr:row>
      <xdr:rowOff>163444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0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154571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09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105981</xdr:rowOff>
    </xdr:from>
    <xdr:to>
      <xdr:col>55</xdr:col>
      <xdr:colOff>0</xdr:colOff>
      <xdr:row>77</xdr:row>
      <xdr:rowOff>165314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307631"/>
          <a:ext cx="838200" cy="59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134503</xdr:rowOff>
    </xdr:from>
    <xdr:to>
      <xdr:col>50</xdr:col>
      <xdr:colOff>114300</xdr:colOff>
      <xdr:row>77</xdr:row>
      <xdr:rowOff>165314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36153"/>
          <a:ext cx="889000" cy="30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134503</xdr:rowOff>
    </xdr:from>
    <xdr:to>
      <xdr:col>45</xdr:col>
      <xdr:colOff>177800</xdr:colOff>
      <xdr:row>77</xdr:row>
      <xdr:rowOff>138427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36153"/>
          <a:ext cx="889000" cy="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124952</xdr:rowOff>
    </xdr:from>
    <xdr:to>
      <xdr:col>41</xdr:col>
      <xdr:colOff>50800</xdr:colOff>
      <xdr:row>77</xdr:row>
      <xdr:rowOff>138427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326602"/>
          <a:ext cx="889000" cy="1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55181</xdr:rowOff>
    </xdr:from>
    <xdr:to>
      <xdr:col>55</xdr:col>
      <xdr:colOff>50800</xdr:colOff>
      <xdr:row>77</xdr:row>
      <xdr:rowOff>156781</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5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78058</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108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114514</xdr:rowOff>
    </xdr:from>
    <xdr:to>
      <xdr:col>50</xdr:col>
      <xdr:colOff>165100</xdr:colOff>
      <xdr:row>78</xdr:row>
      <xdr:rowOff>44664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1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35791</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08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83703</xdr:rowOff>
    </xdr:from>
    <xdr:to>
      <xdr:col>46</xdr:col>
      <xdr:colOff>38100</xdr:colOff>
      <xdr:row>78</xdr:row>
      <xdr:rowOff>13853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85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4980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3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87627</xdr:rowOff>
    </xdr:from>
    <xdr:to>
      <xdr:col>41</xdr:col>
      <xdr:colOff>101600</xdr:colOff>
      <xdr:row>78</xdr:row>
      <xdr:rowOff>17777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8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34304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6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74152</xdr:rowOff>
    </xdr:from>
    <xdr:to>
      <xdr:col>36</xdr:col>
      <xdr:colOff>165100</xdr:colOff>
      <xdr:row>78</xdr:row>
      <xdr:rowOff>4302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7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20829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051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146453</xdr:rowOff>
    </xdr:from>
    <xdr:to>
      <xdr:col>55</xdr:col>
      <xdr:colOff>0</xdr:colOff>
      <xdr:row>98</xdr:row>
      <xdr:rowOff>157200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948553"/>
          <a:ext cx="838200" cy="10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146453</xdr:rowOff>
    </xdr:from>
    <xdr:to>
      <xdr:col>50</xdr:col>
      <xdr:colOff>114300</xdr:colOff>
      <xdr:row>99</xdr:row>
      <xdr:rowOff>3128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948553"/>
          <a:ext cx="889000" cy="2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165767</xdr:rowOff>
    </xdr:from>
    <xdr:to>
      <xdr:col>45</xdr:col>
      <xdr:colOff>177800</xdr:colOff>
      <xdr:row>99</xdr:row>
      <xdr:rowOff>3128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967867"/>
          <a:ext cx="889000" cy="8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165767</xdr:rowOff>
    </xdr:from>
    <xdr:to>
      <xdr:col>41</xdr:col>
      <xdr:colOff>50800</xdr:colOff>
      <xdr:row>99</xdr:row>
      <xdr:rowOff>7113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967867"/>
          <a:ext cx="889000" cy="1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106400</xdr:rowOff>
    </xdr:from>
    <xdr:to>
      <xdr:col>55</xdr:col>
      <xdr:colOff>50800</xdr:colOff>
      <xdr:row>99</xdr:row>
      <xdr:rowOff>36550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90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21327</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82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95653</xdr:rowOff>
    </xdr:from>
    <xdr:to>
      <xdr:col>50</xdr:col>
      <xdr:colOff>165100</xdr:colOff>
      <xdr:row>99</xdr:row>
      <xdr:rowOff>25803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9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16930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99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123778</xdr:rowOff>
    </xdr:from>
    <xdr:to>
      <xdr:col>46</xdr:col>
      <xdr:colOff>38100</xdr:colOff>
      <xdr:row>99</xdr:row>
      <xdr:rowOff>53928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92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45055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7018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114967</xdr:rowOff>
    </xdr:from>
    <xdr:to>
      <xdr:col>41</xdr:col>
      <xdr:colOff>101600</xdr:colOff>
      <xdr:row>99</xdr:row>
      <xdr:rowOff>45117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91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36244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700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127763</xdr:rowOff>
    </xdr:from>
    <xdr:to>
      <xdr:col>36</xdr:col>
      <xdr:colOff>165100</xdr:colOff>
      <xdr:row>99</xdr:row>
      <xdr:rowOff>57913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92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49040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7022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9158</xdr:rowOff>
    </xdr:from>
    <xdr:to>
      <xdr:col>85</xdr:col>
      <xdr:colOff>127000</xdr:colOff>
      <xdr:row>38</xdr:row>
      <xdr:rowOff>25267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524258"/>
          <a:ext cx="838200" cy="16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9158</xdr:rowOff>
    </xdr:from>
    <xdr:to>
      <xdr:col>81</xdr:col>
      <xdr:colOff>50800</xdr:colOff>
      <xdr:row>38</xdr:row>
      <xdr:rowOff>43345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24258"/>
          <a:ext cx="889000" cy="34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11166</xdr:rowOff>
    </xdr:from>
    <xdr:to>
      <xdr:col>76</xdr:col>
      <xdr:colOff>114300</xdr:colOff>
      <xdr:row>38</xdr:row>
      <xdr:rowOff>43345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526266"/>
          <a:ext cx="889000" cy="3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11166</xdr:rowOff>
    </xdr:from>
    <xdr:to>
      <xdr:col>71</xdr:col>
      <xdr:colOff>177800</xdr:colOff>
      <xdr:row>38</xdr:row>
      <xdr:rowOff>42632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526266"/>
          <a:ext cx="889000" cy="31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145917</xdr:rowOff>
    </xdr:from>
    <xdr:to>
      <xdr:col>85</xdr:col>
      <xdr:colOff>177800</xdr:colOff>
      <xdr:row>38</xdr:row>
      <xdr:rowOff>76067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89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124344</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67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129808</xdr:rowOff>
    </xdr:from>
    <xdr:to>
      <xdr:col>81</xdr:col>
      <xdr:colOff>101600</xdr:colOff>
      <xdr:row>38</xdr:row>
      <xdr:rowOff>59958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7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51085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66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163995</xdr:rowOff>
    </xdr:from>
    <xdr:to>
      <xdr:col>76</xdr:col>
      <xdr:colOff>165100</xdr:colOff>
      <xdr:row>38</xdr:row>
      <xdr:rowOff>94145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0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85272</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00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131816</xdr:rowOff>
    </xdr:from>
    <xdr:to>
      <xdr:col>72</xdr:col>
      <xdr:colOff>38100</xdr:colOff>
      <xdr:row>38</xdr:row>
      <xdr:rowOff>61966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7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53093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68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163282</xdr:rowOff>
    </xdr:from>
    <xdr:to>
      <xdr:col>67</xdr:col>
      <xdr:colOff>101600</xdr:colOff>
      <xdr:row>38</xdr:row>
      <xdr:rowOff>93432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0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84559</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9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34289</xdr:rowOff>
    </xdr:from>
    <xdr:to>
      <xdr:col>85</xdr:col>
      <xdr:colOff>127000</xdr:colOff>
      <xdr:row>58</xdr:row>
      <xdr:rowOff>72545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978389"/>
          <a:ext cx="838200" cy="3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18648</xdr:rowOff>
    </xdr:from>
    <xdr:to>
      <xdr:col>81</xdr:col>
      <xdr:colOff>50800</xdr:colOff>
      <xdr:row>58</xdr:row>
      <xdr:rowOff>72545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9276948"/>
          <a:ext cx="889000" cy="739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18648</xdr:rowOff>
    </xdr:from>
    <xdr:to>
      <xdr:col>76</xdr:col>
      <xdr:colOff>114300</xdr:colOff>
      <xdr:row>57</xdr:row>
      <xdr:rowOff>167723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276948"/>
          <a:ext cx="889000" cy="663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88072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1003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167723</xdr:rowOff>
    </xdr:from>
    <xdr:to>
      <xdr:col>71</xdr:col>
      <xdr:colOff>177800</xdr:colOff>
      <xdr:row>58</xdr:row>
      <xdr:rowOff>103565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940373"/>
          <a:ext cx="889000" cy="107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84609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1002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154939</xdr:rowOff>
    </xdr:from>
    <xdr:to>
      <xdr:col>85</xdr:col>
      <xdr:colOff>177800</xdr:colOff>
      <xdr:row>58</xdr:row>
      <xdr:rowOff>85089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2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133366</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906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21745</xdr:rowOff>
    </xdr:from>
    <xdr:to>
      <xdr:col>81</xdr:col>
      <xdr:colOff>101600</xdr:colOff>
      <xdr:row>58</xdr:row>
      <xdr:rowOff>123345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6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114472</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58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139298</xdr:rowOff>
    </xdr:from>
    <xdr:to>
      <xdr:col>76</xdr:col>
      <xdr:colOff>165100</xdr:colOff>
      <xdr:row>54</xdr:row>
      <xdr:rowOff>69448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22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52</xdr:row>
      <xdr:rowOff>85975</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9001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116923</xdr:rowOff>
    </xdr:from>
    <xdr:to>
      <xdr:col>72</xdr:col>
      <xdr:colOff>38100</xdr:colOff>
      <xdr:row>58</xdr:row>
      <xdr:rowOff>47073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88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63600</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9664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52765</xdr:rowOff>
    </xdr:from>
    <xdr:to>
      <xdr:col>67</xdr:col>
      <xdr:colOff>101600</xdr:colOff>
      <xdr:row>58</xdr:row>
      <xdr:rowOff>154365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9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145492</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10089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20842</xdr:rowOff>
    </xdr:from>
    <xdr:to>
      <xdr:col>85</xdr:col>
      <xdr:colOff>127000</xdr:colOff>
      <xdr:row>79</xdr:row>
      <xdr:rowOff>38542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65392"/>
          <a:ext cx="838200" cy="1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20777</xdr:rowOff>
    </xdr:from>
    <xdr:to>
      <xdr:col>81</xdr:col>
      <xdr:colOff>50800</xdr:colOff>
      <xdr:row>79</xdr:row>
      <xdr:rowOff>20842</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65327"/>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20777</xdr:rowOff>
    </xdr:from>
    <xdr:to>
      <xdr:col>76</xdr:col>
      <xdr:colOff>114300</xdr:colOff>
      <xdr:row>79</xdr:row>
      <xdr:rowOff>42435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565327"/>
          <a:ext cx="889000" cy="2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40545</xdr:rowOff>
    </xdr:from>
    <xdr:to>
      <xdr:col>71</xdr:col>
      <xdr:colOff>177800</xdr:colOff>
      <xdr:row>79</xdr:row>
      <xdr:rowOff>42435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5095"/>
          <a:ext cx="889000" cy="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159192</xdr:rowOff>
    </xdr:from>
    <xdr:to>
      <xdr:col>85</xdr:col>
      <xdr:colOff>177800</xdr:colOff>
      <xdr:row>79</xdr:row>
      <xdr:rowOff>89342</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469744"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141492</xdr:rowOff>
    </xdr:from>
    <xdr:to>
      <xdr:col>81</xdr:col>
      <xdr:colOff>101600</xdr:colOff>
      <xdr:row>79</xdr:row>
      <xdr:rowOff>71642</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1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62769</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14111" y="1360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141427</xdr:rowOff>
    </xdr:from>
    <xdr:to>
      <xdr:col>76</xdr:col>
      <xdr:colOff>165100</xdr:colOff>
      <xdr:row>79</xdr:row>
      <xdr:rowOff>71577</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1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62704</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25111" y="13607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163085</xdr:rowOff>
    </xdr:from>
    <xdr:to>
      <xdr:col>72</xdr:col>
      <xdr:colOff>38100</xdr:colOff>
      <xdr:row>79</xdr:row>
      <xdr:rowOff>93235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84362</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62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161195</xdr:rowOff>
    </xdr:from>
    <xdr:to>
      <xdr:col>67</xdr:col>
      <xdr:colOff>101600</xdr:colOff>
      <xdr:row>79</xdr:row>
      <xdr:rowOff>91345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82472</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627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137678</xdr:rowOff>
    </xdr:from>
    <xdr:to>
      <xdr:col>85</xdr:col>
      <xdr:colOff>127000</xdr:colOff>
      <xdr:row>98</xdr:row>
      <xdr:rowOff>149885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939778"/>
          <a:ext cx="838200" cy="1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149885</xdr:rowOff>
    </xdr:from>
    <xdr:to>
      <xdr:col>81</xdr:col>
      <xdr:colOff>50800</xdr:colOff>
      <xdr:row>98</xdr:row>
      <xdr:rowOff>153705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951985"/>
          <a:ext cx="889000" cy="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137742</xdr:rowOff>
    </xdr:from>
    <xdr:to>
      <xdr:col>76</xdr:col>
      <xdr:colOff>114300</xdr:colOff>
      <xdr:row>98</xdr:row>
      <xdr:rowOff>153705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3703300" y="16939842"/>
          <a:ext cx="889000" cy="1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135327</xdr:rowOff>
    </xdr:from>
    <xdr:to>
      <xdr:col>71</xdr:col>
      <xdr:colOff>177800</xdr:colOff>
      <xdr:row>98</xdr:row>
      <xdr:rowOff>137742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2814300" y="16937427"/>
          <a:ext cx="889000" cy="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86878</xdr:rowOff>
    </xdr:from>
    <xdr:to>
      <xdr:col>85</xdr:col>
      <xdr:colOff>177800</xdr:colOff>
      <xdr:row>99</xdr:row>
      <xdr:rowOff>17028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888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1805</xdr:rowOff>
    </xdr:from>
    <xdr:ext cx="534377"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803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99085</xdr:rowOff>
    </xdr:from>
    <xdr:to>
      <xdr:col>81</xdr:col>
      <xdr:colOff>101600</xdr:colOff>
      <xdr:row>99</xdr:row>
      <xdr:rowOff>29235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90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20362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6993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102905</xdr:rowOff>
    </xdr:from>
    <xdr:to>
      <xdr:col>76</xdr:col>
      <xdr:colOff>165100</xdr:colOff>
      <xdr:row>99</xdr:row>
      <xdr:rowOff>33055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90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24182</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6997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86942</xdr:rowOff>
    </xdr:from>
    <xdr:to>
      <xdr:col>72</xdr:col>
      <xdr:colOff>38100</xdr:colOff>
      <xdr:row>99</xdr:row>
      <xdr:rowOff>17092</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88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8219</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698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84527</xdr:rowOff>
    </xdr:from>
    <xdr:to>
      <xdr:col>67</xdr:col>
      <xdr:colOff>101600</xdr:colOff>
      <xdr:row>99</xdr:row>
      <xdr:rowOff>14677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88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5804</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97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17268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360918"/>
          <a:ext cx="889000" cy="424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124118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8106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137918</xdr:rowOff>
    </xdr:from>
    <xdr:to>
      <xdr:col>98</xdr:col>
      <xdr:colOff>38100</xdr:colOff>
      <xdr:row>37</xdr:row>
      <xdr:rowOff>68068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31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35</xdr:row>
      <xdr:rowOff>84595</xdr:rowOff>
    </xdr:from>
    <xdr:ext cx="534377"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389111" y="608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議会費は、職員給等の増加による人件費</a:t>
          </a:r>
          <a:r>
            <a:rPr kumimoji="1" lang="en-US" altLang="ja-JP" sz="1200">
              <a:latin typeface="ＭＳ Ｐゴシック" panose="020B0600070205080204" pitchFamily="50" charset="-128"/>
              <a:ea typeface="ＭＳ Ｐゴシック" panose="020B0600070205080204" pitchFamily="50" charset="-128"/>
            </a:rPr>
            <a:t>2,443</a:t>
          </a:r>
          <a:r>
            <a:rPr kumimoji="1" lang="ja-JP" altLang="en-US" sz="1200">
              <a:latin typeface="ＭＳ Ｐゴシック" panose="020B0600070205080204" pitchFamily="50" charset="-128"/>
              <a:ea typeface="ＭＳ Ｐゴシック" panose="020B0600070205080204" pitchFamily="50" charset="-128"/>
            </a:rPr>
            <a:t>千円増加等により</a:t>
          </a:r>
          <a:r>
            <a:rPr kumimoji="1" lang="en-US" altLang="ja-JP" sz="1200">
              <a:latin typeface="ＭＳ Ｐゴシック" panose="020B0600070205080204" pitchFamily="50" charset="-128"/>
              <a:ea typeface="ＭＳ Ｐゴシック" panose="020B0600070205080204" pitchFamily="50" charset="-128"/>
            </a:rPr>
            <a:t>3,257</a:t>
          </a:r>
          <a:r>
            <a:rPr kumimoji="1" lang="ja-JP" altLang="en-US" sz="1200">
              <a:latin typeface="ＭＳ Ｐゴシック" panose="020B0600070205080204" pitchFamily="50" charset="-128"/>
              <a:ea typeface="ＭＳ Ｐゴシック" panose="020B0600070205080204" pitchFamily="50" charset="-128"/>
            </a:rPr>
            <a:t>千円増加し、住民一人当たり議会費は</a:t>
          </a:r>
          <a:r>
            <a:rPr kumimoji="1" lang="en-US" altLang="ja-JP" sz="1200">
              <a:latin typeface="ＭＳ Ｐゴシック" panose="020B0600070205080204" pitchFamily="50" charset="-128"/>
              <a:ea typeface="ＭＳ Ｐゴシック" panose="020B0600070205080204" pitchFamily="50" charset="-128"/>
            </a:rPr>
            <a:t>999</a:t>
          </a:r>
          <a:r>
            <a:rPr kumimoji="1" lang="ja-JP" altLang="en-US" sz="1200">
              <a:latin typeface="ＭＳ Ｐゴシック" panose="020B0600070205080204" pitchFamily="50" charset="-128"/>
              <a:ea typeface="ＭＳ Ｐゴシック" panose="020B0600070205080204" pitchFamily="50" charset="-128"/>
            </a:rPr>
            <a:t>円増加した。総務費は、ふるさと納税費等の減少による補助費等</a:t>
          </a:r>
          <a:r>
            <a:rPr kumimoji="1" lang="en-US" altLang="ja-JP" sz="1200">
              <a:latin typeface="ＭＳ Ｐゴシック" panose="020B0600070205080204" pitchFamily="50" charset="-128"/>
              <a:ea typeface="ＭＳ Ｐゴシック" panose="020B0600070205080204" pitchFamily="50" charset="-128"/>
            </a:rPr>
            <a:t>89,235</a:t>
          </a:r>
          <a:r>
            <a:rPr kumimoji="1" lang="ja-JP" altLang="en-US" sz="1200">
              <a:latin typeface="ＭＳ Ｐゴシック" panose="020B0600070205080204" pitchFamily="50" charset="-128"/>
              <a:ea typeface="ＭＳ Ｐゴシック" panose="020B0600070205080204" pitchFamily="50" charset="-128"/>
            </a:rPr>
            <a:t>千円減少等により</a:t>
          </a:r>
          <a:r>
            <a:rPr kumimoji="1" lang="en-US" altLang="ja-JP" sz="1200">
              <a:latin typeface="ＭＳ Ｐゴシック" panose="020B0600070205080204" pitchFamily="50" charset="-128"/>
              <a:ea typeface="ＭＳ Ｐゴシック" panose="020B0600070205080204" pitchFamily="50" charset="-128"/>
            </a:rPr>
            <a:t>22,040</a:t>
          </a:r>
          <a:r>
            <a:rPr kumimoji="1" lang="ja-JP" altLang="en-US" sz="1200">
              <a:latin typeface="ＭＳ Ｐゴシック" panose="020B0600070205080204" pitchFamily="50" charset="-128"/>
              <a:ea typeface="ＭＳ Ｐゴシック" panose="020B0600070205080204" pitchFamily="50" charset="-128"/>
            </a:rPr>
            <a:t>千円減少したものの、住民一人当たり総務費は</a:t>
          </a:r>
          <a:r>
            <a:rPr kumimoji="1" lang="en-US" altLang="ja-JP" sz="1200">
              <a:latin typeface="ＭＳ Ｐゴシック" panose="020B0600070205080204" pitchFamily="50" charset="-128"/>
              <a:ea typeface="ＭＳ Ｐゴシック" panose="020B0600070205080204" pitchFamily="50" charset="-128"/>
            </a:rPr>
            <a:t>1,280</a:t>
          </a:r>
          <a:r>
            <a:rPr kumimoji="1" lang="ja-JP" altLang="en-US" sz="1200">
              <a:latin typeface="ＭＳ Ｐゴシック" panose="020B0600070205080204" pitchFamily="50" charset="-128"/>
              <a:ea typeface="ＭＳ Ｐゴシック" panose="020B0600070205080204" pitchFamily="50" charset="-128"/>
            </a:rPr>
            <a:t>円増加した。民生費は、物価高騰対応重点支援給付金費等の減少による扶助費</a:t>
          </a:r>
          <a:r>
            <a:rPr kumimoji="1" lang="en-US" altLang="ja-JP" sz="1200">
              <a:latin typeface="ＭＳ Ｐゴシック" panose="020B0600070205080204" pitchFamily="50" charset="-128"/>
              <a:ea typeface="ＭＳ Ｐゴシック" panose="020B0600070205080204" pitchFamily="50" charset="-128"/>
            </a:rPr>
            <a:t>110,671</a:t>
          </a:r>
          <a:r>
            <a:rPr kumimoji="1" lang="ja-JP" altLang="en-US" sz="1200">
              <a:latin typeface="ＭＳ Ｐゴシック" panose="020B0600070205080204" pitchFamily="50" charset="-128"/>
              <a:ea typeface="ＭＳ Ｐゴシック" panose="020B0600070205080204" pitchFamily="50" charset="-128"/>
            </a:rPr>
            <a:t>千円減少等により</a:t>
          </a:r>
          <a:r>
            <a:rPr kumimoji="1" lang="en-US" altLang="ja-JP" sz="1200">
              <a:latin typeface="ＭＳ Ｐゴシック" panose="020B0600070205080204" pitchFamily="50" charset="-128"/>
              <a:ea typeface="ＭＳ Ｐゴシック" panose="020B0600070205080204" pitchFamily="50" charset="-128"/>
            </a:rPr>
            <a:t>57,105</a:t>
          </a:r>
          <a:r>
            <a:rPr kumimoji="1" lang="ja-JP" altLang="en-US" sz="1200">
              <a:latin typeface="ＭＳ Ｐゴシック" panose="020B0600070205080204" pitchFamily="50" charset="-128"/>
              <a:ea typeface="ＭＳ Ｐゴシック" panose="020B0600070205080204" pitchFamily="50" charset="-128"/>
            </a:rPr>
            <a:t>千円減少し、住民一人当たり民生費は</a:t>
          </a:r>
          <a:r>
            <a:rPr kumimoji="1" lang="en-US" altLang="ja-JP" sz="1200">
              <a:latin typeface="ＭＳ Ｐゴシック" panose="020B0600070205080204" pitchFamily="50" charset="-128"/>
              <a:ea typeface="ＭＳ Ｐゴシック" panose="020B0600070205080204" pitchFamily="50" charset="-128"/>
            </a:rPr>
            <a:t>5,334</a:t>
          </a:r>
          <a:r>
            <a:rPr kumimoji="1" lang="ja-JP" altLang="en-US" sz="1200">
              <a:latin typeface="ＭＳ Ｐゴシック" panose="020B0600070205080204" pitchFamily="50" charset="-128"/>
              <a:ea typeface="ＭＳ Ｐゴシック" panose="020B0600070205080204" pitchFamily="50" charset="-128"/>
            </a:rPr>
            <a:t>円減少した。衛生費は、自家用飲料水施設設置事業補助金等の減少による普通建設事業費</a:t>
          </a:r>
          <a:r>
            <a:rPr kumimoji="1" lang="en-US" altLang="ja-JP" sz="1200">
              <a:latin typeface="ＭＳ Ｐゴシック" panose="020B0600070205080204" pitchFamily="50" charset="-128"/>
              <a:ea typeface="ＭＳ Ｐゴシック" panose="020B0600070205080204" pitchFamily="50" charset="-128"/>
            </a:rPr>
            <a:t>17,851</a:t>
          </a:r>
          <a:r>
            <a:rPr kumimoji="1" lang="ja-JP" altLang="en-US" sz="1200">
              <a:latin typeface="ＭＳ Ｐゴシック" panose="020B0600070205080204" pitchFamily="50" charset="-128"/>
              <a:ea typeface="ＭＳ Ｐゴシック" panose="020B0600070205080204" pitchFamily="50" charset="-128"/>
            </a:rPr>
            <a:t>千円減少等により</a:t>
          </a:r>
          <a:r>
            <a:rPr kumimoji="1" lang="en-US" altLang="ja-JP" sz="1200">
              <a:latin typeface="ＭＳ Ｐゴシック" panose="020B0600070205080204" pitchFamily="50" charset="-128"/>
              <a:ea typeface="ＭＳ Ｐゴシック" panose="020B0600070205080204" pitchFamily="50" charset="-128"/>
            </a:rPr>
            <a:t>34,087</a:t>
          </a:r>
          <a:r>
            <a:rPr kumimoji="1" lang="ja-JP" altLang="en-US" sz="1200">
              <a:latin typeface="ＭＳ Ｐゴシック" panose="020B0600070205080204" pitchFamily="50" charset="-128"/>
              <a:ea typeface="ＭＳ Ｐゴシック" panose="020B0600070205080204" pitchFamily="50" charset="-128"/>
            </a:rPr>
            <a:t>千円減少し、住民一人当たり衛生費は</a:t>
          </a:r>
          <a:r>
            <a:rPr kumimoji="1" lang="en-US" altLang="ja-JP" sz="1200">
              <a:latin typeface="ＭＳ Ｐゴシック" panose="020B0600070205080204" pitchFamily="50" charset="-128"/>
              <a:ea typeface="ＭＳ Ｐゴシック" panose="020B0600070205080204" pitchFamily="50" charset="-128"/>
            </a:rPr>
            <a:t>5,698</a:t>
          </a:r>
          <a:r>
            <a:rPr kumimoji="1" lang="ja-JP" altLang="en-US" sz="1200">
              <a:latin typeface="ＭＳ Ｐゴシック" panose="020B0600070205080204" pitchFamily="50" charset="-128"/>
              <a:ea typeface="ＭＳ Ｐゴシック" panose="020B0600070205080204" pitchFamily="50" charset="-128"/>
            </a:rPr>
            <a:t>円減少した。農林水産業費は、畜産・酪農収益力強化整備等特別対策事業補助金等の増加による補助費等</a:t>
          </a:r>
          <a:r>
            <a:rPr kumimoji="1" lang="en-US" altLang="ja-JP" sz="1200">
              <a:latin typeface="ＭＳ Ｐゴシック" panose="020B0600070205080204" pitchFamily="50" charset="-128"/>
              <a:ea typeface="ＭＳ Ｐゴシック" panose="020B0600070205080204" pitchFamily="50" charset="-128"/>
            </a:rPr>
            <a:t>66,262</a:t>
          </a:r>
          <a:r>
            <a:rPr kumimoji="1" lang="ja-JP" altLang="en-US" sz="1200">
              <a:latin typeface="ＭＳ Ｐゴシック" panose="020B0600070205080204" pitchFamily="50" charset="-128"/>
              <a:ea typeface="ＭＳ Ｐゴシック" panose="020B0600070205080204" pitchFamily="50" charset="-128"/>
            </a:rPr>
            <a:t>千円増加等により</a:t>
          </a:r>
          <a:r>
            <a:rPr kumimoji="1" lang="en-US" altLang="ja-JP" sz="1200">
              <a:latin typeface="ＭＳ Ｐゴシック" panose="020B0600070205080204" pitchFamily="50" charset="-128"/>
              <a:ea typeface="ＭＳ Ｐゴシック" panose="020B0600070205080204" pitchFamily="50" charset="-128"/>
            </a:rPr>
            <a:t>73,387</a:t>
          </a:r>
          <a:r>
            <a:rPr kumimoji="1" lang="ja-JP" altLang="en-US" sz="1200">
              <a:latin typeface="ＭＳ Ｐゴシック" panose="020B0600070205080204" pitchFamily="50" charset="-128"/>
              <a:ea typeface="ＭＳ Ｐゴシック" panose="020B0600070205080204" pitchFamily="50" charset="-128"/>
            </a:rPr>
            <a:t>千円増加し、住民一人当たり農林水産業費は</a:t>
          </a:r>
          <a:r>
            <a:rPr kumimoji="1" lang="en-US" altLang="ja-JP" sz="1200">
              <a:latin typeface="ＭＳ Ｐゴシック" panose="020B0600070205080204" pitchFamily="50" charset="-128"/>
              <a:ea typeface="ＭＳ Ｐゴシック" panose="020B0600070205080204" pitchFamily="50" charset="-128"/>
            </a:rPr>
            <a:t>17,216</a:t>
          </a:r>
          <a:r>
            <a:rPr kumimoji="1" lang="ja-JP" altLang="en-US" sz="1200">
              <a:latin typeface="ＭＳ Ｐゴシック" panose="020B0600070205080204" pitchFamily="50" charset="-128"/>
              <a:ea typeface="ＭＳ Ｐゴシック" panose="020B0600070205080204" pitchFamily="50" charset="-128"/>
            </a:rPr>
            <a:t>円増加した。商工費は、川原自然公園交流拠点施設整備事業等の増加による物件費</a:t>
          </a:r>
          <a:r>
            <a:rPr kumimoji="1" lang="en-US" altLang="ja-JP" sz="1200">
              <a:latin typeface="ＭＳ Ｐゴシック" panose="020B0600070205080204" pitchFamily="50" charset="-128"/>
              <a:ea typeface="ＭＳ Ｐゴシック" panose="020B0600070205080204" pitchFamily="50" charset="-128"/>
            </a:rPr>
            <a:t>63,731</a:t>
          </a:r>
          <a:r>
            <a:rPr kumimoji="1" lang="ja-JP" altLang="en-US" sz="1200">
              <a:latin typeface="ＭＳ Ｐゴシック" panose="020B0600070205080204" pitchFamily="50" charset="-128"/>
              <a:ea typeface="ＭＳ Ｐゴシック" panose="020B0600070205080204" pitchFamily="50" charset="-128"/>
            </a:rPr>
            <a:t>千円増加等により</a:t>
          </a:r>
          <a:r>
            <a:rPr kumimoji="1" lang="en-US" altLang="ja-JP" sz="1200">
              <a:latin typeface="ＭＳ Ｐゴシック" panose="020B0600070205080204" pitchFamily="50" charset="-128"/>
              <a:ea typeface="ＭＳ Ｐゴシック" panose="020B0600070205080204" pitchFamily="50" charset="-128"/>
            </a:rPr>
            <a:t>67,114</a:t>
          </a:r>
          <a:r>
            <a:rPr kumimoji="1" lang="ja-JP" altLang="en-US" sz="1200">
              <a:latin typeface="ＭＳ Ｐゴシック" panose="020B0600070205080204" pitchFamily="50" charset="-128"/>
              <a:ea typeface="ＭＳ Ｐゴシック" panose="020B0600070205080204" pitchFamily="50" charset="-128"/>
            </a:rPr>
            <a:t>千円増加し、住民一人当たり商工費は</a:t>
          </a:r>
          <a:r>
            <a:rPr kumimoji="1" lang="en-US" altLang="ja-JP" sz="1200">
              <a:latin typeface="ＭＳ Ｐゴシック" panose="020B0600070205080204" pitchFamily="50" charset="-128"/>
              <a:ea typeface="ＭＳ Ｐゴシック" panose="020B0600070205080204" pitchFamily="50" charset="-128"/>
            </a:rPr>
            <a:t>15,573</a:t>
          </a:r>
          <a:r>
            <a:rPr kumimoji="1" lang="ja-JP" altLang="en-US" sz="1200">
              <a:latin typeface="ＭＳ Ｐゴシック" panose="020B0600070205080204" pitchFamily="50" charset="-128"/>
              <a:ea typeface="ＭＳ Ｐゴシック" panose="020B0600070205080204" pitchFamily="50" charset="-128"/>
            </a:rPr>
            <a:t>円増加した。土木費は、下水道事業会計繰出金等の減少による補助費等</a:t>
          </a:r>
          <a:r>
            <a:rPr kumimoji="1" lang="en-US" altLang="ja-JP" sz="1200">
              <a:latin typeface="ＭＳ Ｐゴシック" panose="020B0600070205080204" pitchFamily="50" charset="-128"/>
              <a:ea typeface="ＭＳ Ｐゴシック" panose="020B0600070205080204" pitchFamily="50" charset="-128"/>
            </a:rPr>
            <a:t>45,255</a:t>
          </a:r>
          <a:r>
            <a:rPr kumimoji="1" lang="ja-JP" altLang="en-US" sz="1200">
              <a:latin typeface="ＭＳ Ｐゴシック" panose="020B0600070205080204" pitchFamily="50" charset="-128"/>
              <a:ea typeface="ＭＳ Ｐゴシック" panose="020B0600070205080204" pitchFamily="50" charset="-128"/>
            </a:rPr>
            <a:t>千円減少等により</a:t>
          </a:r>
          <a:r>
            <a:rPr kumimoji="1" lang="en-US" altLang="ja-JP" sz="1200">
              <a:latin typeface="ＭＳ Ｐゴシック" panose="020B0600070205080204" pitchFamily="50" charset="-128"/>
              <a:ea typeface="ＭＳ Ｐゴシック" panose="020B0600070205080204" pitchFamily="50" charset="-128"/>
            </a:rPr>
            <a:t>39,114</a:t>
          </a:r>
          <a:r>
            <a:rPr kumimoji="1" lang="ja-JP" altLang="en-US" sz="1200">
              <a:latin typeface="ＭＳ Ｐゴシック" panose="020B0600070205080204" pitchFamily="50" charset="-128"/>
              <a:ea typeface="ＭＳ Ｐゴシック" panose="020B0600070205080204" pitchFamily="50" charset="-128"/>
            </a:rPr>
            <a:t>千円減少し、住民一人当たり土木費は</a:t>
          </a:r>
          <a:r>
            <a:rPr kumimoji="1" lang="en-US" altLang="ja-JP" sz="1200">
              <a:latin typeface="ＭＳ Ｐゴシック" panose="020B0600070205080204" pitchFamily="50" charset="-128"/>
              <a:ea typeface="ＭＳ Ｐゴシック" panose="020B0600070205080204" pitchFamily="50" charset="-128"/>
            </a:rPr>
            <a:t>6,581</a:t>
          </a:r>
          <a:r>
            <a:rPr kumimoji="1" lang="ja-JP" altLang="en-US" sz="1200">
              <a:latin typeface="ＭＳ Ｐゴシック" panose="020B0600070205080204" pitchFamily="50" charset="-128"/>
              <a:ea typeface="ＭＳ Ｐゴシック" panose="020B0600070205080204" pitchFamily="50" charset="-128"/>
            </a:rPr>
            <a:t>円減少した。消防費は、消防団機庫改築工事完了による反動減等のため普通建設事業費</a:t>
          </a:r>
          <a:r>
            <a:rPr kumimoji="1" lang="en-US" altLang="ja-JP" sz="1200">
              <a:latin typeface="ＭＳ Ｐゴシック" panose="020B0600070205080204" pitchFamily="50" charset="-128"/>
              <a:ea typeface="ＭＳ Ｐゴシック" panose="020B0600070205080204" pitchFamily="50" charset="-128"/>
            </a:rPr>
            <a:t>36,641</a:t>
          </a:r>
          <a:r>
            <a:rPr kumimoji="1" lang="ja-JP" altLang="en-US" sz="1200">
              <a:latin typeface="ＭＳ Ｐゴシック" panose="020B0600070205080204" pitchFamily="50" charset="-128"/>
              <a:ea typeface="ＭＳ Ｐゴシック" panose="020B0600070205080204" pitchFamily="50" charset="-128"/>
            </a:rPr>
            <a:t>千円減少等により</a:t>
          </a:r>
          <a:r>
            <a:rPr kumimoji="1" lang="en-US" altLang="ja-JP" sz="1200">
              <a:latin typeface="ＭＳ Ｐゴシック" panose="020B0600070205080204" pitchFamily="50" charset="-128"/>
              <a:ea typeface="ＭＳ Ｐゴシック" panose="020B0600070205080204" pitchFamily="50" charset="-128"/>
            </a:rPr>
            <a:t>25,721</a:t>
          </a:r>
          <a:r>
            <a:rPr kumimoji="1" lang="ja-JP" altLang="en-US" sz="1200">
              <a:latin typeface="ＭＳ Ｐゴシック" panose="020B0600070205080204" pitchFamily="50" charset="-128"/>
              <a:ea typeface="ＭＳ Ｐゴシック" panose="020B0600070205080204" pitchFamily="50" charset="-128"/>
            </a:rPr>
            <a:t>千円減少し、住民一人当たり消防費は</a:t>
          </a:r>
          <a:r>
            <a:rPr kumimoji="1" lang="en-US" altLang="ja-JP" sz="1200">
              <a:latin typeface="ＭＳ Ｐゴシック" panose="020B0600070205080204" pitchFamily="50" charset="-128"/>
              <a:ea typeface="ＭＳ Ｐゴシック" panose="020B0600070205080204" pitchFamily="50" charset="-128"/>
            </a:rPr>
            <a:t>4,228</a:t>
          </a:r>
          <a:r>
            <a:rPr kumimoji="1" lang="ja-JP" altLang="en-US" sz="1200">
              <a:latin typeface="ＭＳ Ｐゴシック" panose="020B0600070205080204" pitchFamily="50" charset="-128"/>
              <a:ea typeface="ＭＳ Ｐゴシック" panose="020B0600070205080204" pitchFamily="50" charset="-128"/>
            </a:rPr>
            <a:t>円減少した。教育費は、学校施設整備費等の増加による普通建設事業費</a:t>
          </a:r>
          <a:r>
            <a:rPr kumimoji="1" lang="en-US" altLang="ja-JP" sz="1200">
              <a:latin typeface="ＭＳ Ｐゴシック" panose="020B0600070205080204" pitchFamily="50" charset="-128"/>
              <a:ea typeface="ＭＳ Ｐゴシック" panose="020B0600070205080204" pitchFamily="50" charset="-128"/>
            </a:rPr>
            <a:t>85,466</a:t>
          </a:r>
          <a:r>
            <a:rPr kumimoji="1" lang="ja-JP" altLang="en-US" sz="1200">
              <a:latin typeface="ＭＳ Ｐゴシック" panose="020B0600070205080204" pitchFamily="50" charset="-128"/>
              <a:ea typeface="ＭＳ Ｐゴシック" panose="020B0600070205080204" pitchFamily="50" charset="-128"/>
            </a:rPr>
            <a:t>千円増加等により</a:t>
          </a:r>
          <a:r>
            <a:rPr kumimoji="1" lang="en-US" altLang="ja-JP" sz="1200">
              <a:latin typeface="ＭＳ Ｐゴシック" panose="020B0600070205080204" pitchFamily="50" charset="-128"/>
              <a:ea typeface="ＭＳ Ｐゴシック" panose="020B0600070205080204" pitchFamily="50" charset="-128"/>
            </a:rPr>
            <a:t>97,390</a:t>
          </a:r>
          <a:r>
            <a:rPr kumimoji="1" lang="ja-JP" altLang="en-US" sz="1200">
              <a:latin typeface="ＭＳ Ｐゴシック" panose="020B0600070205080204" pitchFamily="50" charset="-128"/>
              <a:ea typeface="ＭＳ Ｐゴシック" panose="020B0600070205080204" pitchFamily="50" charset="-128"/>
            </a:rPr>
            <a:t>千円増加し、住民一人当たり教育費は</a:t>
          </a:r>
          <a:r>
            <a:rPr kumimoji="1" lang="en-US" altLang="ja-JP" sz="1200">
              <a:latin typeface="ＭＳ Ｐゴシック" panose="020B0600070205080204" pitchFamily="50" charset="-128"/>
              <a:ea typeface="ＭＳ Ｐゴシック" panose="020B0600070205080204" pitchFamily="50" charset="-128"/>
            </a:rPr>
            <a:t>23,429</a:t>
          </a:r>
          <a:r>
            <a:rPr kumimoji="1" lang="ja-JP" altLang="en-US" sz="1200">
              <a:latin typeface="ＭＳ Ｐゴシック" panose="020B0600070205080204" pitchFamily="50" charset="-128"/>
              <a:ea typeface="ＭＳ Ｐゴシック" panose="020B0600070205080204" pitchFamily="50" charset="-128"/>
            </a:rPr>
            <a:t>円増加した。災害復旧費は、公共土木施設災害復旧費</a:t>
          </a:r>
          <a:r>
            <a:rPr kumimoji="1" lang="en-US" altLang="ja-JP" sz="1200">
              <a:latin typeface="ＭＳ Ｐゴシック" panose="020B0600070205080204" pitchFamily="50" charset="-128"/>
              <a:ea typeface="ＭＳ Ｐゴシック" panose="020B0600070205080204" pitchFamily="50" charset="-128"/>
            </a:rPr>
            <a:t>69,347</a:t>
          </a:r>
          <a:r>
            <a:rPr kumimoji="1" lang="ja-JP" altLang="en-US" sz="1200">
              <a:latin typeface="ＭＳ Ｐゴシック" panose="020B0600070205080204" pitchFamily="50" charset="-128"/>
              <a:ea typeface="ＭＳ Ｐゴシック" panose="020B0600070205080204" pitchFamily="50" charset="-128"/>
            </a:rPr>
            <a:t>千円減少等により</a:t>
          </a:r>
          <a:r>
            <a:rPr kumimoji="1" lang="en-US" altLang="ja-JP" sz="1200">
              <a:latin typeface="ＭＳ Ｐゴシック" panose="020B0600070205080204" pitchFamily="50" charset="-128"/>
              <a:ea typeface="ＭＳ Ｐゴシック" panose="020B0600070205080204" pitchFamily="50" charset="-128"/>
            </a:rPr>
            <a:t>67,631</a:t>
          </a:r>
          <a:r>
            <a:rPr kumimoji="1" lang="ja-JP" altLang="en-US" sz="1200">
              <a:latin typeface="ＭＳ Ｐゴシック" panose="020B0600070205080204" pitchFamily="50" charset="-128"/>
              <a:ea typeface="ＭＳ Ｐゴシック" panose="020B0600070205080204" pitchFamily="50" charset="-128"/>
            </a:rPr>
            <a:t>千円減少し、住民一人当たり災害復旧費は</a:t>
          </a:r>
          <a:r>
            <a:rPr kumimoji="1" lang="en-US" altLang="ja-JP" sz="1200">
              <a:latin typeface="ＭＳ Ｐゴシック" panose="020B0600070205080204" pitchFamily="50" charset="-128"/>
              <a:ea typeface="ＭＳ Ｐゴシック" panose="020B0600070205080204" pitchFamily="50" charset="-128"/>
            </a:rPr>
            <a:t>13,937</a:t>
          </a:r>
          <a:r>
            <a:rPr kumimoji="1" lang="ja-JP" altLang="en-US" sz="1200">
              <a:latin typeface="ＭＳ Ｐゴシック" panose="020B0600070205080204" pitchFamily="50" charset="-128"/>
              <a:ea typeface="ＭＳ Ｐゴシック" panose="020B0600070205080204" pitchFamily="50" charset="-128"/>
            </a:rPr>
            <a:t>円減少した。公債費は、元金償還金</a:t>
          </a:r>
          <a:r>
            <a:rPr kumimoji="1" lang="en-US" altLang="ja-JP" sz="1200">
              <a:latin typeface="ＭＳ Ｐゴシック" panose="020B0600070205080204" pitchFamily="50" charset="-128"/>
              <a:ea typeface="ＭＳ Ｐゴシック" panose="020B0600070205080204" pitchFamily="50" charset="-128"/>
            </a:rPr>
            <a:t>23,320</a:t>
          </a:r>
          <a:r>
            <a:rPr kumimoji="1" lang="ja-JP" altLang="en-US" sz="1200">
              <a:latin typeface="ＭＳ Ｐゴシック" panose="020B0600070205080204" pitchFamily="50" charset="-128"/>
              <a:ea typeface="ＭＳ Ｐゴシック" panose="020B0600070205080204" pitchFamily="50" charset="-128"/>
            </a:rPr>
            <a:t>千円増加等により</a:t>
          </a:r>
          <a:r>
            <a:rPr kumimoji="1" lang="en-US" altLang="ja-JP" sz="1200">
              <a:latin typeface="ＭＳ Ｐゴシック" panose="020B0600070205080204" pitchFamily="50" charset="-128"/>
              <a:ea typeface="ＭＳ Ｐゴシック" panose="020B0600070205080204" pitchFamily="50" charset="-128"/>
            </a:rPr>
            <a:t>26,474</a:t>
          </a:r>
          <a:r>
            <a:rPr kumimoji="1" lang="ja-JP" altLang="en-US" sz="1200">
              <a:latin typeface="ＭＳ Ｐゴシック" panose="020B0600070205080204" pitchFamily="50" charset="-128"/>
              <a:ea typeface="ＭＳ Ｐゴシック" panose="020B0600070205080204" pitchFamily="50" charset="-128"/>
            </a:rPr>
            <a:t>千円増加し、住民一人当たり公債費は</a:t>
          </a:r>
          <a:r>
            <a:rPr kumimoji="1" lang="en-US" altLang="ja-JP" sz="1200">
              <a:latin typeface="ＭＳ Ｐゴシック" panose="020B0600070205080204" pitchFamily="50" charset="-128"/>
              <a:ea typeface="ＭＳ Ｐゴシック" panose="020B0600070205080204" pitchFamily="50" charset="-128"/>
            </a:rPr>
            <a:t>6,408</a:t>
          </a:r>
          <a:r>
            <a:rPr kumimoji="1" lang="ja-JP" altLang="en-US" sz="1200">
              <a:latin typeface="ＭＳ Ｐゴシック" panose="020B0600070205080204" pitchFamily="50" charset="-128"/>
              <a:ea typeface="ＭＳ Ｐゴシック" panose="020B0600070205080204" pitchFamily="50" charset="-128"/>
            </a:rPr>
            <a:t>円増加した。今後、公共施設の老朽化対策に伴い普通建設事業費等の増加が見込まれることから、年次計画的な事業執行による投資的経費の平準化に努めていく。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宮崎県木城町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財政調整基金は、歳計剰余金</a:t>
          </a:r>
          <a:r>
            <a:rPr kumimoji="1" lang="en-US" altLang="ja-JP" sz="1400">
              <a:latin typeface="ＭＳ ゴシック" pitchFamily="49" charset="-128"/>
              <a:ea typeface="ＭＳ ゴシック" pitchFamily="49" charset="-128"/>
            </a:rPr>
            <a:t>105,000</a:t>
          </a:r>
          <a:r>
            <a:rPr kumimoji="1" lang="ja-JP" altLang="en-US" sz="1400">
              <a:latin typeface="ＭＳ ゴシック" pitchFamily="49" charset="-128"/>
              <a:ea typeface="ＭＳ ゴシック" pitchFamily="49" charset="-128"/>
            </a:rPr>
            <a:t>千円積み立て、</a:t>
          </a:r>
          <a:r>
            <a:rPr kumimoji="1" lang="en-US" altLang="ja-JP" sz="1400">
              <a:latin typeface="ＭＳ ゴシック" pitchFamily="49" charset="-128"/>
              <a:ea typeface="ＭＳ ゴシック" pitchFamily="49" charset="-128"/>
            </a:rPr>
            <a:t>397,226</a:t>
          </a:r>
          <a:r>
            <a:rPr kumimoji="1" lang="ja-JP" altLang="en-US" sz="1400">
              <a:latin typeface="ＭＳ ゴシック" pitchFamily="49" charset="-128"/>
              <a:ea typeface="ＭＳ ゴシック" pitchFamily="49" charset="-128"/>
            </a:rPr>
            <a:t>千円取り崩したことにより、前年度比</a:t>
          </a:r>
          <a:r>
            <a:rPr kumimoji="1" lang="en-US" altLang="ja-JP" sz="1400">
              <a:latin typeface="ＭＳ ゴシック" pitchFamily="49" charset="-128"/>
              <a:ea typeface="ＭＳ ゴシック" pitchFamily="49" charset="-128"/>
            </a:rPr>
            <a:t>9.3%</a:t>
          </a:r>
          <a:r>
            <a:rPr kumimoji="1" lang="ja-JP" altLang="en-US" sz="1400">
              <a:latin typeface="ＭＳ ゴシック" pitchFamily="49" charset="-128"/>
              <a:ea typeface="ＭＳ ゴシック" pitchFamily="49" charset="-128"/>
            </a:rPr>
            <a:t>減の</a:t>
          </a:r>
          <a:r>
            <a:rPr kumimoji="1" lang="en-US" altLang="ja-JP" sz="1400">
              <a:latin typeface="ＭＳ ゴシック" pitchFamily="49" charset="-128"/>
              <a:ea typeface="ＭＳ ゴシック" pitchFamily="49" charset="-128"/>
            </a:rPr>
            <a:t>292,226</a:t>
          </a:r>
          <a:r>
            <a:rPr kumimoji="1" lang="ja-JP" altLang="en-US" sz="1400">
              <a:latin typeface="ＭＳ ゴシック" pitchFamily="49" charset="-128"/>
              <a:ea typeface="ＭＳ ゴシック" pitchFamily="49" charset="-128"/>
            </a:rPr>
            <a:t>千円減少した。実質収支額は、川原自然公園交流拠点施設整備事業等の翌年度に繰り越すべき財源の増加等により、前年度比</a:t>
          </a:r>
          <a:r>
            <a:rPr kumimoji="1" lang="en-US" altLang="ja-JP" sz="1400">
              <a:latin typeface="ＭＳ ゴシック" pitchFamily="49" charset="-128"/>
              <a:ea typeface="ＭＳ ゴシック" pitchFamily="49" charset="-128"/>
            </a:rPr>
            <a:t>221.8%</a:t>
          </a:r>
          <a:r>
            <a:rPr kumimoji="1" lang="ja-JP" altLang="en-US" sz="1400">
              <a:latin typeface="ＭＳ ゴシック" pitchFamily="49" charset="-128"/>
              <a:ea typeface="ＭＳ ゴシック" pitchFamily="49" charset="-128"/>
            </a:rPr>
            <a:t>増の</a:t>
          </a:r>
          <a:r>
            <a:rPr kumimoji="1" lang="en-US" altLang="ja-JP" sz="1400">
              <a:latin typeface="ＭＳ ゴシック" pitchFamily="49" charset="-128"/>
              <a:ea typeface="ＭＳ ゴシック" pitchFamily="49" charset="-128"/>
            </a:rPr>
            <a:t>462,790</a:t>
          </a:r>
          <a:r>
            <a:rPr kumimoji="1" lang="ja-JP" altLang="en-US" sz="1400">
              <a:latin typeface="ＭＳ ゴシック" pitchFamily="49" charset="-128"/>
              <a:ea typeface="ＭＳ ゴシック" pitchFamily="49" charset="-128"/>
            </a:rPr>
            <a:t>千円増加した。これらにより、実質単年度収支額も、前年度比</a:t>
          </a:r>
          <a:r>
            <a:rPr kumimoji="1" lang="en-US" altLang="ja-JP" sz="1400">
              <a:latin typeface="ＭＳ ゴシック" pitchFamily="49" charset="-128"/>
              <a:ea typeface="ＭＳ ゴシック" pitchFamily="49" charset="-128"/>
            </a:rPr>
            <a:t>120.2%</a:t>
          </a:r>
          <a:r>
            <a:rPr kumimoji="1" lang="ja-JP" altLang="en-US" sz="1400">
              <a:latin typeface="ＭＳ ゴシック" pitchFamily="49" charset="-128"/>
              <a:ea typeface="ＭＳ ゴシック" pitchFamily="49" charset="-128"/>
            </a:rPr>
            <a:t>増の</a:t>
          </a:r>
          <a:r>
            <a:rPr kumimoji="1" lang="en-US" altLang="ja-JP" sz="1400">
              <a:latin typeface="ＭＳ ゴシック" pitchFamily="49" charset="-128"/>
              <a:ea typeface="ＭＳ ゴシック" pitchFamily="49" charset="-128"/>
            </a:rPr>
            <a:t>390,343</a:t>
          </a:r>
          <a:r>
            <a:rPr kumimoji="1" lang="ja-JP" altLang="en-US" sz="1400">
              <a:latin typeface="ＭＳ ゴシック" pitchFamily="49" charset="-128"/>
              <a:ea typeface="ＭＳ ゴシック" pitchFamily="49" charset="-128"/>
            </a:rPr>
            <a:t>千円増加した。投資的経費の平準化など年次計画的な財政運営を行っていく。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宮崎県木城町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国民健康保険事業特別会計は、保険給付費等交付金</a:t>
          </a:r>
          <a:r>
            <a:rPr kumimoji="1" lang="en-US" altLang="ja-JP" sz="1400">
              <a:latin typeface="ＭＳ ゴシック" pitchFamily="49" charset="-128"/>
              <a:ea typeface="ＭＳ ゴシック" pitchFamily="49" charset="-128"/>
            </a:rPr>
            <a:t>72,316</a:t>
          </a:r>
          <a:r>
            <a:rPr kumimoji="1" lang="ja-JP" altLang="en-US" sz="1400">
              <a:latin typeface="ＭＳ ゴシック" pitchFamily="49" charset="-128"/>
              <a:ea typeface="ＭＳ ゴシック" pitchFamily="49" charset="-128"/>
            </a:rPr>
            <a:t>千円減少等により、歳入歳出額は共に減少し、実質収支額は前年度比</a:t>
          </a:r>
          <a:r>
            <a:rPr kumimoji="1" lang="en-US" altLang="ja-JP" sz="1400">
              <a:latin typeface="ＭＳ ゴシック" pitchFamily="49" charset="-128"/>
              <a:ea typeface="ＭＳ ゴシック" pitchFamily="49" charset="-128"/>
            </a:rPr>
            <a:t>2,004</a:t>
          </a:r>
          <a:r>
            <a:rPr kumimoji="1" lang="ja-JP" altLang="en-US" sz="1400">
              <a:latin typeface="ＭＳ ゴシック" pitchFamily="49" charset="-128"/>
              <a:ea typeface="ＭＳ ゴシック" pitchFamily="49" charset="-128"/>
            </a:rPr>
            <a:t>千円増加した。</a:t>
          </a:r>
        </a:p>
        <a:p>
          <a:r>
            <a:rPr kumimoji="1" lang="ja-JP" altLang="en-US" sz="1400">
              <a:latin typeface="ＭＳ ゴシック" pitchFamily="49" charset="-128"/>
              <a:ea typeface="ＭＳ ゴシック" pitchFamily="49" charset="-128"/>
            </a:rPr>
            <a:t>　介護保険特別会計（保険事業勘定）は、保険料</a:t>
          </a:r>
          <a:r>
            <a:rPr kumimoji="1" lang="en-US" altLang="ja-JP" sz="1400">
              <a:latin typeface="ＭＳ ゴシック" pitchFamily="49" charset="-128"/>
              <a:ea typeface="ＭＳ ゴシック" pitchFamily="49" charset="-128"/>
            </a:rPr>
            <a:t>13,274</a:t>
          </a:r>
          <a:r>
            <a:rPr kumimoji="1" lang="ja-JP" altLang="en-US" sz="1400">
              <a:latin typeface="ＭＳ ゴシック" pitchFamily="49" charset="-128"/>
              <a:ea typeface="ＭＳ ゴシック" pitchFamily="49" charset="-128"/>
            </a:rPr>
            <a:t>千円増加等による歳入額の増加、介護諸費等の保険給付費</a:t>
          </a:r>
          <a:r>
            <a:rPr kumimoji="1" lang="en-US" altLang="ja-JP" sz="1400">
              <a:latin typeface="ＭＳ ゴシック" pitchFamily="49" charset="-128"/>
              <a:ea typeface="ＭＳ ゴシック" pitchFamily="49" charset="-128"/>
            </a:rPr>
            <a:t>26,314</a:t>
          </a:r>
          <a:r>
            <a:rPr kumimoji="1" lang="ja-JP" altLang="en-US" sz="1400">
              <a:latin typeface="ＭＳ ゴシック" pitchFamily="49" charset="-128"/>
              <a:ea typeface="ＭＳ ゴシック" pitchFamily="49" charset="-128"/>
            </a:rPr>
            <a:t>千円減少等による歳出額の減少により、実質収支額は前年度比</a:t>
          </a:r>
          <a:r>
            <a:rPr kumimoji="1" lang="en-US" altLang="ja-JP" sz="1400">
              <a:latin typeface="ＭＳ ゴシック" pitchFamily="49" charset="-128"/>
              <a:ea typeface="ＭＳ ゴシック" pitchFamily="49" charset="-128"/>
            </a:rPr>
            <a:t>40,315</a:t>
          </a:r>
          <a:r>
            <a:rPr kumimoji="1" lang="ja-JP" altLang="en-US" sz="1400">
              <a:latin typeface="ＭＳ ゴシック" pitchFamily="49" charset="-128"/>
              <a:ea typeface="ＭＳ ゴシック" pitchFamily="49" charset="-128"/>
            </a:rPr>
            <a:t>千円増加した。</a:t>
          </a:r>
        </a:p>
        <a:p>
          <a:r>
            <a:rPr kumimoji="1" lang="ja-JP" altLang="en-US" sz="1400">
              <a:latin typeface="ＭＳ ゴシック" pitchFamily="49" charset="-128"/>
              <a:ea typeface="ＭＳ ゴシック" pitchFamily="49" charset="-128"/>
            </a:rPr>
            <a:t>　介護保険特別会計（介護サービス事業勘定）は、サービス事業費</a:t>
          </a:r>
          <a:r>
            <a:rPr kumimoji="1" lang="en-US" altLang="ja-JP" sz="1400">
              <a:latin typeface="ＭＳ ゴシック" pitchFamily="49" charset="-128"/>
              <a:ea typeface="ＭＳ ゴシック" pitchFamily="49" charset="-128"/>
            </a:rPr>
            <a:t>4,766</a:t>
          </a:r>
          <a:r>
            <a:rPr kumimoji="1" lang="ja-JP" altLang="en-US" sz="1400">
              <a:latin typeface="ＭＳ ゴシック" pitchFamily="49" charset="-128"/>
              <a:ea typeface="ＭＳ ゴシック" pitchFamily="49" charset="-128"/>
            </a:rPr>
            <a:t>千円減少等により、歳入歳出額は共に減少し、実質収支額は前年度比</a:t>
          </a:r>
          <a:r>
            <a:rPr kumimoji="1" lang="en-US" altLang="ja-JP" sz="1400">
              <a:latin typeface="ＭＳ ゴシック" pitchFamily="49" charset="-128"/>
              <a:ea typeface="ＭＳ ゴシック" pitchFamily="49" charset="-128"/>
            </a:rPr>
            <a:t>415</a:t>
          </a:r>
          <a:r>
            <a:rPr kumimoji="1" lang="ja-JP" altLang="en-US" sz="1400">
              <a:latin typeface="ＭＳ ゴシック" pitchFamily="49" charset="-128"/>
              <a:ea typeface="ＭＳ ゴシック" pitchFamily="49" charset="-128"/>
            </a:rPr>
            <a:t>千円増加した。</a:t>
          </a:r>
        </a:p>
        <a:p>
          <a:r>
            <a:rPr kumimoji="1" lang="ja-JP" altLang="en-US" sz="1400">
              <a:latin typeface="ＭＳ ゴシック" pitchFamily="49" charset="-128"/>
              <a:ea typeface="ＭＳ ゴシック" pitchFamily="49" charset="-128"/>
            </a:rPr>
            <a:t>　後期高齢者医療特別会計は、後期高齢者医療広域連合納付金</a:t>
          </a:r>
          <a:r>
            <a:rPr kumimoji="1" lang="en-US" altLang="ja-JP" sz="1400">
              <a:latin typeface="ＭＳ ゴシック" pitchFamily="49" charset="-128"/>
              <a:ea typeface="ＭＳ ゴシック" pitchFamily="49" charset="-128"/>
            </a:rPr>
            <a:t>12,186</a:t>
          </a:r>
          <a:r>
            <a:rPr kumimoji="1" lang="ja-JP" altLang="en-US" sz="1400">
              <a:latin typeface="ＭＳ ゴシック" pitchFamily="49" charset="-128"/>
              <a:ea typeface="ＭＳ ゴシック" pitchFamily="49" charset="-128"/>
            </a:rPr>
            <a:t>千円増加等により、歳入歳出額は共に増加し、実質収支額は、前年度</a:t>
          </a:r>
          <a:r>
            <a:rPr kumimoji="1" lang="en-US" altLang="ja-JP" sz="1400">
              <a:latin typeface="ＭＳ ゴシック" pitchFamily="49" charset="-128"/>
              <a:ea typeface="ＭＳ ゴシック" pitchFamily="49" charset="-128"/>
            </a:rPr>
            <a:t>577</a:t>
          </a:r>
          <a:r>
            <a:rPr kumimoji="1" lang="ja-JP" altLang="en-US" sz="1400">
              <a:latin typeface="ＭＳ ゴシック" pitchFamily="49" charset="-128"/>
              <a:ea typeface="ＭＳ ゴシック" pitchFamily="49" charset="-128"/>
            </a:rPr>
            <a:t>千円増加した。</a:t>
          </a:r>
        </a:p>
        <a:p>
          <a:r>
            <a:rPr kumimoji="1" lang="ja-JP" altLang="en-US" sz="1400">
              <a:latin typeface="ＭＳ ゴシック" pitchFamily="49" charset="-128"/>
              <a:ea typeface="ＭＳ ゴシック" pitchFamily="49" charset="-128"/>
            </a:rPr>
            <a:t>　簡易水道事業会計は、椎木浄水場建設工事を行ったことにより、消費税還付金収入が</a:t>
          </a:r>
          <a:r>
            <a:rPr kumimoji="1" lang="en-US" altLang="ja-JP" sz="1400">
              <a:latin typeface="ＭＳ ゴシック" pitchFamily="49" charset="-128"/>
              <a:ea typeface="ＭＳ ゴシック" pitchFamily="49" charset="-128"/>
            </a:rPr>
            <a:t>29,089</a:t>
          </a:r>
          <a:r>
            <a:rPr kumimoji="1" lang="ja-JP" altLang="en-US" sz="1400">
              <a:latin typeface="ＭＳ ゴシック" pitchFamily="49" charset="-128"/>
              <a:ea typeface="ＭＳ ゴシック" pitchFamily="49" charset="-128"/>
            </a:rPr>
            <a:t>千円になったことから、資金剰余金は</a:t>
          </a:r>
          <a:r>
            <a:rPr kumimoji="1" lang="en-US" altLang="ja-JP" sz="1400">
              <a:latin typeface="ＭＳ ゴシック" pitchFamily="49" charset="-128"/>
              <a:ea typeface="ＭＳ ゴシック" pitchFamily="49" charset="-128"/>
            </a:rPr>
            <a:t>206,037</a:t>
          </a:r>
          <a:r>
            <a:rPr kumimoji="1" lang="ja-JP" altLang="en-US" sz="1400">
              <a:latin typeface="ＭＳ ゴシック" pitchFamily="49" charset="-128"/>
              <a:ea typeface="ＭＳ ゴシック" pitchFamily="49" charset="-128"/>
            </a:rPr>
            <a:t>千円となった。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下水道事業会計は、営業収益</a:t>
          </a:r>
          <a:r>
            <a:rPr kumimoji="1" lang="en-US" altLang="ja-JP" sz="1400">
              <a:latin typeface="ＭＳ ゴシック" pitchFamily="49" charset="-128"/>
              <a:ea typeface="ＭＳ ゴシック" pitchFamily="49" charset="-128"/>
            </a:rPr>
            <a:t>35,667</a:t>
          </a:r>
          <a:r>
            <a:rPr kumimoji="1" lang="ja-JP" altLang="en-US" sz="1400">
              <a:latin typeface="ＭＳ ゴシック" pitchFamily="49" charset="-128"/>
              <a:ea typeface="ＭＳ ゴシック" pitchFamily="49" charset="-128"/>
            </a:rPr>
            <a:t>千円に対する減価償却費を除く営業費用が</a:t>
          </a:r>
          <a:r>
            <a:rPr kumimoji="1" lang="en-US" altLang="ja-JP" sz="1400">
              <a:latin typeface="ＭＳ ゴシック" pitchFamily="49" charset="-128"/>
              <a:ea typeface="ＭＳ ゴシック" pitchFamily="49" charset="-128"/>
            </a:rPr>
            <a:t>59,502</a:t>
          </a:r>
          <a:r>
            <a:rPr kumimoji="1" lang="ja-JP" altLang="en-US" sz="1400">
              <a:latin typeface="ＭＳ ゴシック" pitchFamily="49" charset="-128"/>
              <a:ea typeface="ＭＳ ゴシック" pitchFamily="49" charset="-128"/>
            </a:rPr>
            <a:t>千円になったこと等により、資金剰余金は</a:t>
          </a:r>
          <a:r>
            <a:rPr kumimoji="1" lang="en-US" altLang="ja-JP" sz="1400">
              <a:latin typeface="ＭＳ ゴシック" pitchFamily="49" charset="-128"/>
              <a:ea typeface="ＭＳ ゴシック" pitchFamily="49" charset="-128"/>
            </a:rPr>
            <a:t>94,585</a:t>
          </a:r>
          <a:r>
            <a:rPr kumimoji="1" lang="ja-JP" altLang="en-US" sz="1400">
              <a:latin typeface="ＭＳ ゴシック" pitchFamily="49" charset="-128"/>
              <a:ea typeface="ＭＳ ゴシック" pitchFamily="49" charset="-128"/>
            </a:rPr>
            <a:t>千円となった。</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宮崎県木城町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元利償還金等は、一部事務組合等の起こした地方債に充てたと認められる補助金又は負担金は減少したものの、元利償還金の増加、公営企業債の元利償還金に対する繰入金の増加等により、前年度比</a:t>
          </a:r>
          <a:r>
            <a:rPr kumimoji="1" lang="en-US" altLang="ja-JP" sz="1400">
              <a:latin typeface="ＭＳ ゴシック" pitchFamily="49" charset="-128"/>
              <a:ea typeface="ＭＳ ゴシック" pitchFamily="49" charset="-128"/>
            </a:rPr>
            <a:t>37</a:t>
          </a:r>
          <a:r>
            <a:rPr kumimoji="1" lang="ja-JP" altLang="en-US" sz="1400">
              <a:latin typeface="ＭＳ ゴシック" pitchFamily="49" charset="-128"/>
              <a:ea typeface="ＭＳ ゴシック" pitchFamily="49" charset="-128"/>
            </a:rPr>
            <a:t>百万円増加した。</a:t>
          </a:r>
        </a:p>
        <a:p>
          <a:r>
            <a:rPr kumimoji="1" lang="ja-JP" altLang="en-US" sz="1400">
              <a:latin typeface="ＭＳ ゴシック" pitchFamily="49" charset="-128"/>
              <a:ea typeface="ＭＳ ゴシック" pitchFamily="49" charset="-128"/>
            </a:rPr>
            <a:t>　算入公債費等は、災害復旧費等に係る基準財政需要額の増加等により、前年度比</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百万円増加した。そのため、実質公債費比率の分子は、前年度比</a:t>
          </a:r>
          <a:r>
            <a:rPr kumimoji="1" lang="en-US" altLang="ja-JP" sz="1400">
              <a:latin typeface="ＭＳ ゴシック" pitchFamily="49" charset="-128"/>
              <a:ea typeface="ＭＳ ゴシック" pitchFamily="49" charset="-128"/>
            </a:rPr>
            <a:t>33</a:t>
          </a:r>
          <a:r>
            <a:rPr kumimoji="1" lang="ja-JP" altLang="en-US" sz="1400">
              <a:latin typeface="ＭＳ ゴシック" pitchFamily="49" charset="-128"/>
              <a:ea typeface="ＭＳ ゴシック" pitchFamily="49" charset="-128"/>
            </a:rPr>
            <a:t>百万円増加した。</a:t>
          </a:r>
        </a:p>
        <a:p>
          <a:r>
            <a:rPr kumimoji="1" lang="ja-JP" altLang="en-US" sz="1400">
              <a:latin typeface="ＭＳ ゴシック" pitchFamily="49" charset="-128"/>
              <a:ea typeface="ＭＳ ゴシック" pitchFamily="49" charset="-128"/>
            </a:rPr>
            <a:t>　今後も計画的な地方債発行及び償還を行うことで、財政健全化を図る。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該当なし（満期一括償還の地方債がないため）</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宮崎県木城町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将来負担額は、組合等負担等見込額</a:t>
          </a:r>
          <a:r>
            <a:rPr kumimoji="1" lang="en-US" altLang="ja-JP" sz="1400">
              <a:latin typeface="ＭＳ ゴシック" pitchFamily="49" charset="-128"/>
              <a:ea typeface="ＭＳ ゴシック" pitchFamily="49" charset="-128"/>
            </a:rPr>
            <a:t>6,523</a:t>
          </a:r>
          <a:r>
            <a:rPr kumimoji="1" lang="ja-JP" altLang="en-US" sz="1400">
              <a:latin typeface="ＭＳ ゴシック" pitchFamily="49" charset="-128"/>
              <a:ea typeface="ＭＳ ゴシック" pitchFamily="49" charset="-128"/>
            </a:rPr>
            <a:t>千円減少等したものの、一般会計等に係る地方債の現在高</a:t>
          </a:r>
          <a:r>
            <a:rPr kumimoji="1" lang="en-US" altLang="ja-JP" sz="1400">
              <a:latin typeface="ＭＳ ゴシック" pitchFamily="49" charset="-128"/>
              <a:ea typeface="ＭＳ ゴシック" pitchFamily="49" charset="-128"/>
            </a:rPr>
            <a:t>419,438</a:t>
          </a:r>
          <a:r>
            <a:rPr kumimoji="1" lang="ja-JP" altLang="en-US" sz="1400">
              <a:latin typeface="ＭＳ ゴシック" pitchFamily="49" charset="-128"/>
              <a:ea typeface="ＭＳ ゴシック" pitchFamily="49" charset="-128"/>
            </a:rPr>
            <a:t>千円増加等により、前年度比</a:t>
          </a:r>
          <a:r>
            <a:rPr kumimoji="1" lang="en-US" altLang="ja-JP" sz="1400">
              <a:latin typeface="ＭＳ ゴシック" pitchFamily="49" charset="-128"/>
              <a:ea typeface="ＭＳ ゴシック" pitchFamily="49" charset="-128"/>
            </a:rPr>
            <a:t>487,298</a:t>
          </a:r>
          <a:r>
            <a:rPr kumimoji="1" lang="ja-JP" altLang="en-US" sz="1400">
              <a:latin typeface="ＭＳ ゴシック" pitchFamily="49" charset="-128"/>
              <a:ea typeface="ＭＳ ゴシック" pitchFamily="49" charset="-128"/>
            </a:rPr>
            <a:t>千円増加した。</a:t>
          </a:r>
        </a:p>
        <a:p>
          <a:r>
            <a:rPr kumimoji="1" lang="ja-JP" altLang="en-US" sz="1400">
              <a:latin typeface="ＭＳ ゴシック" pitchFamily="49" charset="-128"/>
              <a:ea typeface="ＭＳ ゴシック" pitchFamily="49" charset="-128"/>
            </a:rPr>
            <a:t>　充当可能財源等は、充当可能基金</a:t>
          </a:r>
          <a:r>
            <a:rPr kumimoji="1" lang="en-US" altLang="ja-JP" sz="1400">
              <a:latin typeface="ＭＳ ゴシック" pitchFamily="49" charset="-128"/>
              <a:ea typeface="ＭＳ ゴシック" pitchFamily="49" charset="-128"/>
            </a:rPr>
            <a:t>340,354</a:t>
          </a:r>
          <a:r>
            <a:rPr kumimoji="1" lang="ja-JP" altLang="en-US" sz="1400">
              <a:latin typeface="ＭＳ ゴシック" pitchFamily="49" charset="-128"/>
              <a:ea typeface="ＭＳ ゴシック" pitchFamily="49" charset="-128"/>
            </a:rPr>
            <a:t>千円減少、基準財政需要額算入見込額</a:t>
          </a:r>
          <a:r>
            <a:rPr kumimoji="1" lang="en-US" altLang="ja-JP" sz="1400">
              <a:latin typeface="ＭＳ ゴシック" pitchFamily="49" charset="-128"/>
              <a:ea typeface="ＭＳ ゴシック" pitchFamily="49" charset="-128"/>
            </a:rPr>
            <a:t>158,718</a:t>
          </a:r>
          <a:r>
            <a:rPr kumimoji="1" lang="ja-JP" altLang="en-US" sz="1400">
              <a:latin typeface="ＭＳ ゴシック" pitchFamily="49" charset="-128"/>
              <a:ea typeface="ＭＳ ゴシック" pitchFamily="49" charset="-128"/>
            </a:rPr>
            <a:t>千円減少等により、前年度比</a:t>
          </a:r>
          <a:r>
            <a:rPr kumimoji="1" lang="en-US" altLang="ja-JP" sz="1400">
              <a:latin typeface="ＭＳ ゴシック" pitchFamily="49" charset="-128"/>
              <a:ea typeface="ＭＳ ゴシック" pitchFamily="49" charset="-128"/>
            </a:rPr>
            <a:t>508,007</a:t>
          </a:r>
          <a:r>
            <a:rPr kumimoji="1" lang="ja-JP" altLang="en-US" sz="1400">
              <a:latin typeface="ＭＳ ゴシック" pitchFamily="49" charset="-128"/>
              <a:ea typeface="ＭＳ ゴシック" pitchFamily="49" charset="-128"/>
            </a:rPr>
            <a:t>千円減少した。</a:t>
          </a:r>
        </a:p>
        <a:p>
          <a:r>
            <a:rPr kumimoji="1" lang="ja-JP" altLang="en-US" sz="1400">
              <a:latin typeface="ＭＳ ゴシック" pitchFamily="49" charset="-128"/>
              <a:ea typeface="ＭＳ ゴシック" pitchFamily="49" charset="-128"/>
            </a:rPr>
            <a:t>　将来負担額より充当可能財源等が大きいため、将来負担比率は前年度同様発生していない。</a:t>
          </a:r>
        </a:p>
        <a:p>
          <a:r>
            <a:rPr kumimoji="1" lang="ja-JP" altLang="en-US" sz="1400">
              <a:latin typeface="ＭＳ ゴシック" pitchFamily="49" charset="-128"/>
              <a:ea typeface="ＭＳ ゴシック" pitchFamily="49" charset="-128"/>
            </a:rPr>
            <a:t>　今後も計画的な基金の積立等を行い、将来負担額を圧縮することで、財政健全化を図る。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宮崎県木城町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くらしの再生基金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百万円増加、災害対策基金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百万円増加等したものの、財政調整基金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百万円減少、公共施設等整備基金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百万円減少、こども未来基金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百万円減少等により、基金全体で令和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原則、その他特定目的基金へ積立て、歳計剰余金は条例に基づき財政調整基金へ積立てる。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用又は公共の用に供する施設の整備に資するための公共施設等整備基金、災害の発生に対する備え・災害発生時の避難・被災者支援等の経費に充てるための災害対策基金、木城町を応援するために寄せられた寄附金を地域活性に資する事業の財源に充てるためのふるさと応援基金、大規模かつ重大な災害が発生した場合における住民生活の再生及び災害からの復旧を迅速かつ円滑に進めるためのくらしの再生基金、地域福祉の向上・健康づくり・ボランティア活動の推進及び社会福祉の充実のための財源に充てるための福祉基金等のその他特定目的基金を設置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くらしの再生基金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百万円増加、災害対策基金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百万円等積立てたものの、公共施設等整備基金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百万円取崩し、こども未来基金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百万円取崩し、みどりの杜子ども育成基金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百万円取崩し等により、その他特定目的基金全体は、令和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各種計画により、事業・公共施設整備等の目的が定まっている場合は、その他特定目的基金へ計画的・優先的な積立てを行う。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歳計剰余金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百万円取崩したため、財政調整基金は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各年度の財源の調整を図り、財政の健全な運営に資するため、財政調整基金を設置している。原則、歳計剰余金による積立てのみ。</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普通交付税の追加交付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百万円及び預金利息の積立てによるもの。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今後も地方債の償還に必要な財源を確保し、将来にわたる財政な健全な運営に資するため、減債基金を保有する。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DD174A4-EEAB-4F91-B8AC-C07927DFEC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9CFA71F-3225-4CDF-A954-682A4095D0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C2DA60F-EC40-43A4-B8C7-8DA644ABF4D6}"/>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D49B18A-F0ED-42D6-AC9D-CA68F260076E}"/>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7196EF7-507E-43D6-B036-DDDD6F619E19}"/>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666CAC8-E4C5-4940-9B73-9DF4469A4C88}"/>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F9F1F42-34AD-4427-B9BD-CAF7D4059FB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91D3756-4A6C-4154-8492-5849ACEB71AC}"/>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9BFF44D-BCD2-4D78-A6FA-0F82B0F075CA}"/>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06F2AC7-2592-4524-88D7-25927A9D879E}"/>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1437E8C-E045-459B-8262-AC6D0CF06D6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DE9C148-B462-4588-BBE2-377037BFA131}"/>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75C9CEC-1066-42CD-BC72-B1C2AB328DB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F3054C40-2EBF-4A54-8A91-601E4497FB4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EE85B6F-0C64-4143-B9F3-6FB4CB8F4E0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8CDFFFE-6089-41C9-BDC3-5D1E76DE9AF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宮崎県木城町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B101622-1235-4D87-BF1C-6B550D0AC2C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8999B19-5790-4305-B18A-0DBBB0065E4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8750EFE-73BF-447D-B01B-BAE6D4D3DC6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9D5B174-5AF4-453F-B819-23724C222EE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2DF021F-1161-42CA-A6BC-608A0435A9E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1C4287B5-F1B7-43EC-A2ED-5554E3596BF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4,710
4,697
145.96
6,700,853
5,211,101
671,405
2,871,488
3,423,839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105DBCB-E2E8-44D3-BBCA-157F8B31E76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CBBD6EF-597E-4432-B57A-BD36C5B2B3A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B38E2EC-C51B-4ED2-B991-E53E5845C51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72EEA3D-2482-4E67-9694-E52D942946C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CA6A9FF-F893-4A81-ADB3-A7869E6379B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4386219-B369-4AAA-97C6-0E142CB6CC4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0667EB9-56A3-468C-BFEF-87D11024F24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85B530B-BB23-4CA9-9DE1-E932312634A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1C2C28D-F0EB-4326-A52E-AFC5002EF79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AD3BB5A-1668-437C-AB3E-849FEF4D8B2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63C90BF-A6F5-4567-8453-64F6B2C3C1C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24CC1D71-D63E-4A54-87F7-3414A947BE9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0518229-554C-4EE3-87BA-BC5E414888F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950AFC2-E99E-42C4-BF05-859BC5618C0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781D242-65CC-4EE1-B6BC-033697B0DD0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82C8850-4E2E-4A31-AA6A-C8954CC3716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7CB2C323-8450-4672-A77E-79259C5AB3C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9EC4EBB-787D-4725-8BFB-D264F7E93F9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2EAD49C1-054A-4809-B90D-A8600859148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039351A-7CB4-4534-9BFD-8418162D34F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8D97013F-C027-4386-A6AC-EE5F8E31542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91A2070-0085-438C-B0D8-521CAA03728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3A4D82D-F8B2-4C53-AB74-6D70D976917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38A2CEF-D66F-4C20-A05A-ED09AA02631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00AF6D6-D976-4BB3-8B63-EB170AC2590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48804B6-6F31-42B1-AB48-9D5655DDE94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C6EDDFA-82F3-494A-ADB1-4102CD19AEC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886D336-2B35-42CD-98BD-92CCE8CC4BD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B2CD7AB-9820-414E-AB6C-AC3B77AA980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598154F-B4C5-4218-912B-FB33366D503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FB315196-DF43-41C3-98E9-77F131DD023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F771634-8C75-4C8C-9D91-83B0415EAA0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EE126E6-1D86-4D03-819C-EE0CBD0710F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7B6321A-4275-4C60-B3D2-BE26A3BDEAD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7F4146D-86F9-4759-98E8-E1E72A82196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有形固定資産減価償却率は、類似団体と比較してやや上回っている。事業用資産は、令和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年度に建設したみどりの杜木城学園に伴い、改善されたものの、道路などのインフラ資産は年々増加している。</a:t>
          </a:r>
        </a:p>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策定した公共施設等総合管理計画に基づき、維持管理、修繕、更新等適正な管理手法の実施に努めている。今後、計画的な予防保全管理に切り替え、適正時期に長寿命化対策を行うことで、維持管理費のコスト削減を図る。また、将来的に活用の見込めない施設等は、機能の統合化、複合化、集約化、用途廃止等により、管理コストの削減を図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9831B9F-68A1-4B12-9D76-BC4E22C06EE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C429B63-3C12-4F70-A177-D99F77E8A0F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A23F30D5-36CF-48FE-B4B4-6DD1625137D7}"/>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90C95222-86CA-43B6-B20D-AE7B9641CBAE}"/>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FF5B930C-4213-439A-98D9-621917F9B609}"/>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AC84607F-4450-4682-8A4A-DFBA6D15359B}"/>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EC1D0511-5D95-4E7F-967E-0DC84C2EF724}"/>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F6019C3-C117-44EA-B2DC-AB6C350B7044}"/>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3C2F2FFC-D7EB-416A-8751-56C328D19E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BD068BFA-E726-4004-86EE-DA0F077874A8}"/>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9F1E764E-ACAA-4C36-8156-F19EB1B9D179}"/>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2C13C725-ADB7-44AB-B7D3-0170279E895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418CEC56-702C-4D29-9CC3-410A2BA3849C}"/>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3DBD636B-DB7E-413B-B6A0-128BE5188465}"/>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37F4EF9B-EB8F-4077-B363-7F6B2E819242}"/>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F58BEE0D-40A5-40FD-96C5-97EB516F4F7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5ECFD733-F2B9-4396-97C6-503342084E1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B01CB3DB-4AA7-4731-8834-7D6D02ACD77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A30B5E32-DFB0-4A90-A3F8-7ED9C57BBC1B}"/>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6A548C67-A33E-4A52-9C2A-546DA2F84CDC}"/>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2695075B-FE3E-4959-B7B2-5C7E399657F3}"/>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F7200CFB-0805-4558-AF90-728C2201D9AD}"/>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C7F88792-B83E-4B6F-B41F-1B61A150A02A}"/>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82" name="有形固定資産減価償却率平均値テキスト">
          <a:extLst>
            <a:ext uri="{FF2B5EF4-FFF2-40B4-BE49-F238E27FC236}">
              <a16:creationId xmlns:a16="http://schemas.microsoft.com/office/drawing/2014/main" id="{93842202-8823-4B01-AA11-E0D0168800D3}"/>
            </a:ext>
          </a:extLst>
        </xdr:cNvPr>
        <xdr:cNvSpPr txBox="1"/>
      </xdr:nvSpPr>
      <xdr:spPr>
        <a:xfrm>
          <a:off x="4813300" y="5882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F0105F75-C8E8-4BAD-92C2-B078F7FD1BEE}"/>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6B25D286-C4CB-4DD3-967F-A53C4940A41C}"/>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BB2BB41E-249B-42DC-AABE-C01BB04A905E}"/>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1E53D0FE-7688-410D-A79E-371F996BE74C}"/>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C3E32342-B66D-4C10-A3C1-C1C873635199}"/>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29FB57E-10DB-4F5A-BA6D-0D4E61995D8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17C5D04-9564-49C0-BC0C-2953771E257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BE1C308-CFDC-466C-ADA3-D0DC731D778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B1B7BB3C-4349-4925-81F8-30C84DFCB18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E3B28384-8F07-4E5D-BD4E-4D3382EF755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143782</xdr:rowOff>
    </xdr:from>
    <xdr:to>
      <xdr:col>23</xdr:col>
      <xdr:colOff>136525</xdr:colOff>
      <xdr:row>31</xdr:row>
      <xdr:rowOff>73932</xdr:rowOff>
    </xdr:to>
    <xdr:sp macro="" textlink="">
      <xdr:nvSpPr>
        <xdr:cNvPr id="93" name="楕円 92">
          <a:extLst>
            <a:ext uri="{FF2B5EF4-FFF2-40B4-BE49-F238E27FC236}">
              <a16:creationId xmlns:a16="http://schemas.microsoft.com/office/drawing/2014/main" id="{0CE82C1C-F0AE-4469-B549-6B720B891495}"/>
            </a:ext>
          </a:extLst>
        </xdr:cNvPr>
        <xdr:cNvSpPr/>
      </xdr:nvSpPr>
      <xdr:spPr>
        <a:xfrm>
          <a:off x="4711700" y="605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122209</xdr:rowOff>
    </xdr:from>
    <xdr:ext cx="405111" cy="259045"/>
    <xdr:sp macro="" textlink="">
      <xdr:nvSpPr>
        <xdr:cNvPr id="94" name="有形固定資産減価償却率該当値テキスト">
          <a:extLst>
            <a:ext uri="{FF2B5EF4-FFF2-40B4-BE49-F238E27FC236}">
              <a16:creationId xmlns:a16="http://schemas.microsoft.com/office/drawing/2014/main" id="{33A330C8-3D8B-4983-8BB1-027ACB388273}"/>
            </a:ext>
          </a:extLst>
        </xdr:cNvPr>
        <xdr:cNvSpPr txBox="1"/>
      </xdr:nvSpPr>
      <xdr:spPr>
        <a:xfrm>
          <a:off x="4813300" y="6037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112939</xdr:rowOff>
    </xdr:from>
    <xdr:to>
      <xdr:col>19</xdr:col>
      <xdr:colOff>187325</xdr:colOff>
      <xdr:row>31</xdr:row>
      <xdr:rowOff>43089</xdr:rowOff>
    </xdr:to>
    <xdr:sp macro="" textlink="">
      <xdr:nvSpPr>
        <xdr:cNvPr id="95" name="楕円 94">
          <a:extLst>
            <a:ext uri="{FF2B5EF4-FFF2-40B4-BE49-F238E27FC236}">
              <a16:creationId xmlns:a16="http://schemas.microsoft.com/office/drawing/2014/main" id="{96776572-F92D-4F08-B78D-686394A45BB7}"/>
            </a:ext>
          </a:extLst>
        </xdr:cNvPr>
        <xdr:cNvSpPr/>
      </xdr:nvSpPr>
      <xdr:spPr>
        <a:xfrm>
          <a:off x="4000500" y="602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163739</xdr:rowOff>
    </xdr:from>
    <xdr:to>
      <xdr:col>23</xdr:col>
      <xdr:colOff>85725</xdr:colOff>
      <xdr:row>31</xdr:row>
      <xdr:rowOff>23132</xdr:rowOff>
    </xdr:to>
    <xdr:cxnSp macro="">
      <xdr:nvCxnSpPr>
        <xdr:cNvPr id="96" name="直線コネクタ 95">
          <a:extLst>
            <a:ext uri="{FF2B5EF4-FFF2-40B4-BE49-F238E27FC236}">
              <a16:creationId xmlns:a16="http://schemas.microsoft.com/office/drawing/2014/main" id="{BEAD6E25-8398-4F49-808F-418F765685AC}"/>
            </a:ext>
          </a:extLst>
        </xdr:cNvPr>
        <xdr:cNvCxnSpPr/>
      </xdr:nvCxnSpPr>
      <xdr:spPr>
        <a:xfrm>
          <a:off x="4051300" y="6078764"/>
          <a:ext cx="7112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72844</xdr:rowOff>
    </xdr:from>
    <xdr:to>
      <xdr:col>15</xdr:col>
      <xdr:colOff>187325</xdr:colOff>
      <xdr:row>31</xdr:row>
      <xdr:rowOff>2994</xdr:rowOff>
    </xdr:to>
    <xdr:sp macro="" textlink="">
      <xdr:nvSpPr>
        <xdr:cNvPr id="97" name="楕円 96">
          <a:extLst>
            <a:ext uri="{FF2B5EF4-FFF2-40B4-BE49-F238E27FC236}">
              <a16:creationId xmlns:a16="http://schemas.microsoft.com/office/drawing/2014/main" id="{968C2B7F-09B6-4F05-8596-E931780F71B0}"/>
            </a:ext>
          </a:extLst>
        </xdr:cNvPr>
        <xdr:cNvSpPr/>
      </xdr:nvSpPr>
      <xdr:spPr>
        <a:xfrm>
          <a:off x="3238500" y="598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123644</xdr:rowOff>
    </xdr:from>
    <xdr:to>
      <xdr:col>19</xdr:col>
      <xdr:colOff>136525</xdr:colOff>
      <xdr:row>30</xdr:row>
      <xdr:rowOff>163739</xdr:rowOff>
    </xdr:to>
    <xdr:cxnSp macro="">
      <xdr:nvCxnSpPr>
        <xdr:cNvPr id="98" name="直線コネクタ 97">
          <a:extLst>
            <a:ext uri="{FF2B5EF4-FFF2-40B4-BE49-F238E27FC236}">
              <a16:creationId xmlns:a16="http://schemas.microsoft.com/office/drawing/2014/main" id="{567A3121-CB8E-4185-83B5-ED7F9680DB46}"/>
            </a:ext>
          </a:extLst>
        </xdr:cNvPr>
        <xdr:cNvCxnSpPr/>
      </xdr:nvCxnSpPr>
      <xdr:spPr>
        <a:xfrm>
          <a:off x="3289300" y="6038669"/>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43271</xdr:rowOff>
    </xdr:from>
    <xdr:to>
      <xdr:col>11</xdr:col>
      <xdr:colOff>187325</xdr:colOff>
      <xdr:row>31</xdr:row>
      <xdr:rowOff>144871</xdr:rowOff>
    </xdr:to>
    <xdr:sp macro="" textlink="">
      <xdr:nvSpPr>
        <xdr:cNvPr id="99" name="楕円 98">
          <a:extLst>
            <a:ext uri="{FF2B5EF4-FFF2-40B4-BE49-F238E27FC236}">
              <a16:creationId xmlns:a16="http://schemas.microsoft.com/office/drawing/2014/main" id="{AAADA473-9EA5-48F0-8D91-3196A77D769E}"/>
            </a:ext>
          </a:extLst>
        </xdr:cNvPr>
        <xdr:cNvSpPr/>
      </xdr:nvSpPr>
      <xdr:spPr>
        <a:xfrm>
          <a:off x="2476500" y="612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123644</xdr:rowOff>
    </xdr:from>
    <xdr:to>
      <xdr:col>15</xdr:col>
      <xdr:colOff>136525</xdr:colOff>
      <xdr:row>31</xdr:row>
      <xdr:rowOff>94071</xdr:rowOff>
    </xdr:to>
    <xdr:cxnSp macro="">
      <xdr:nvCxnSpPr>
        <xdr:cNvPr id="100" name="直線コネクタ 99">
          <a:extLst>
            <a:ext uri="{FF2B5EF4-FFF2-40B4-BE49-F238E27FC236}">
              <a16:creationId xmlns:a16="http://schemas.microsoft.com/office/drawing/2014/main" id="{C93E1FC4-0A90-4608-940A-F146DD469EAB}"/>
            </a:ext>
          </a:extLst>
        </xdr:cNvPr>
        <xdr:cNvCxnSpPr/>
      </xdr:nvCxnSpPr>
      <xdr:spPr>
        <a:xfrm flipV="1">
          <a:off x="2527300" y="6038669"/>
          <a:ext cx="762000" cy="14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162288</xdr:rowOff>
    </xdr:from>
    <xdr:to>
      <xdr:col>7</xdr:col>
      <xdr:colOff>187325</xdr:colOff>
      <xdr:row>31</xdr:row>
      <xdr:rowOff>92438</xdr:rowOff>
    </xdr:to>
    <xdr:sp macro="" textlink="">
      <xdr:nvSpPr>
        <xdr:cNvPr id="101" name="楕円 100">
          <a:extLst>
            <a:ext uri="{FF2B5EF4-FFF2-40B4-BE49-F238E27FC236}">
              <a16:creationId xmlns:a16="http://schemas.microsoft.com/office/drawing/2014/main" id="{7A67EEF2-F13F-4C0D-B90E-1E8BC94BA437}"/>
            </a:ext>
          </a:extLst>
        </xdr:cNvPr>
        <xdr:cNvSpPr/>
      </xdr:nvSpPr>
      <xdr:spPr>
        <a:xfrm>
          <a:off x="1714500" y="607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41638</xdr:rowOff>
    </xdr:from>
    <xdr:to>
      <xdr:col>11</xdr:col>
      <xdr:colOff>136525</xdr:colOff>
      <xdr:row>31</xdr:row>
      <xdr:rowOff>94071</xdr:rowOff>
    </xdr:to>
    <xdr:cxnSp macro="">
      <xdr:nvCxnSpPr>
        <xdr:cNvPr id="102" name="直線コネクタ 101">
          <a:extLst>
            <a:ext uri="{FF2B5EF4-FFF2-40B4-BE49-F238E27FC236}">
              <a16:creationId xmlns:a16="http://schemas.microsoft.com/office/drawing/2014/main" id="{D428DFFD-3568-4D90-BD6F-FF4368C5C3F1}"/>
            </a:ext>
          </a:extLst>
        </xdr:cNvPr>
        <xdr:cNvCxnSpPr/>
      </xdr:nvCxnSpPr>
      <xdr:spPr>
        <a:xfrm>
          <a:off x="1765300" y="6128113"/>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103" name="n_1aveValue有形固定資産減価償却率">
          <a:extLst>
            <a:ext uri="{FF2B5EF4-FFF2-40B4-BE49-F238E27FC236}">
              <a16:creationId xmlns:a16="http://schemas.microsoft.com/office/drawing/2014/main" id="{D64DA03E-1C89-4C70-AFC3-25DC071AC2C7}"/>
            </a:ext>
          </a:extLst>
        </xdr:cNvPr>
        <xdr:cNvSpPr txBox="1"/>
      </xdr:nvSpPr>
      <xdr:spPr>
        <a:xfrm>
          <a:off x="3836044" y="5784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4" name="n_2aveValue有形固定資産減価償却率">
          <a:extLst>
            <a:ext uri="{FF2B5EF4-FFF2-40B4-BE49-F238E27FC236}">
              <a16:creationId xmlns:a16="http://schemas.microsoft.com/office/drawing/2014/main" id="{91DC8C29-6BB3-4FDB-9132-F17F78066D57}"/>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5" name="n_3aveValue有形固定資産減価償却率">
          <a:extLst>
            <a:ext uri="{FF2B5EF4-FFF2-40B4-BE49-F238E27FC236}">
              <a16:creationId xmlns:a16="http://schemas.microsoft.com/office/drawing/2014/main" id="{640B1ACA-4C99-4437-81BF-A7C001D25D9E}"/>
            </a:ext>
          </a:extLst>
        </xdr:cNvPr>
        <xdr:cNvSpPr txBox="1"/>
      </xdr:nvSpPr>
      <xdr:spPr>
        <a:xfrm>
          <a:off x="2324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6" name="n_4aveValue有形固定資産減価償却率">
          <a:extLst>
            <a:ext uri="{FF2B5EF4-FFF2-40B4-BE49-F238E27FC236}">
              <a16:creationId xmlns:a16="http://schemas.microsoft.com/office/drawing/2014/main" id="{BBF0DB12-6411-496D-A075-BECE2A622D24}"/>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34216</xdr:rowOff>
    </xdr:from>
    <xdr:ext cx="405111" cy="259045"/>
    <xdr:sp macro="" textlink="">
      <xdr:nvSpPr>
        <xdr:cNvPr id="107" name="n_1mainValue有形固定資産減価償却率">
          <a:extLst>
            <a:ext uri="{FF2B5EF4-FFF2-40B4-BE49-F238E27FC236}">
              <a16:creationId xmlns:a16="http://schemas.microsoft.com/office/drawing/2014/main" id="{75A0397E-4FBA-4041-BD72-AD637C9CCAF1}"/>
            </a:ext>
          </a:extLst>
        </xdr:cNvPr>
        <xdr:cNvSpPr txBox="1"/>
      </xdr:nvSpPr>
      <xdr:spPr>
        <a:xfrm>
          <a:off x="3836044" y="61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165571</xdr:rowOff>
    </xdr:from>
    <xdr:ext cx="405111" cy="259045"/>
    <xdr:sp macro="" textlink="">
      <xdr:nvSpPr>
        <xdr:cNvPr id="108" name="n_2mainValue有形固定資産減価償却率">
          <a:extLst>
            <a:ext uri="{FF2B5EF4-FFF2-40B4-BE49-F238E27FC236}">
              <a16:creationId xmlns:a16="http://schemas.microsoft.com/office/drawing/2014/main" id="{888FB264-4E1A-497F-8474-4BE19BED799B}"/>
            </a:ext>
          </a:extLst>
        </xdr:cNvPr>
        <xdr:cNvSpPr txBox="1"/>
      </xdr:nvSpPr>
      <xdr:spPr>
        <a:xfrm>
          <a:off x="3086744" y="608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135998</xdr:rowOff>
    </xdr:from>
    <xdr:ext cx="405111" cy="259045"/>
    <xdr:sp macro="" textlink="">
      <xdr:nvSpPr>
        <xdr:cNvPr id="109" name="n_3mainValue有形固定資産減価償却率">
          <a:extLst>
            <a:ext uri="{FF2B5EF4-FFF2-40B4-BE49-F238E27FC236}">
              <a16:creationId xmlns:a16="http://schemas.microsoft.com/office/drawing/2014/main" id="{FCEF0B91-6E1D-41B5-AE88-658AA7CB8173}"/>
            </a:ext>
          </a:extLst>
        </xdr:cNvPr>
        <xdr:cNvSpPr txBox="1"/>
      </xdr:nvSpPr>
      <xdr:spPr>
        <a:xfrm>
          <a:off x="2324744" y="6222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83565</xdr:rowOff>
    </xdr:from>
    <xdr:ext cx="405111" cy="259045"/>
    <xdr:sp macro="" textlink="">
      <xdr:nvSpPr>
        <xdr:cNvPr id="110" name="n_4mainValue有形固定資産減価償却率">
          <a:extLst>
            <a:ext uri="{FF2B5EF4-FFF2-40B4-BE49-F238E27FC236}">
              <a16:creationId xmlns:a16="http://schemas.microsoft.com/office/drawing/2014/main" id="{2787D176-00F6-48CD-A0F7-6F39A24C56E3}"/>
            </a:ext>
          </a:extLst>
        </xdr:cNvPr>
        <xdr:cNvSpPr txBox="1"/>
      </xdr:nvSpPr>
      <xdr:spPr>
        <a:xfrm>
          <a:off x="1562744" y="6170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316BBD52-4664-494A-81B4-8761302A106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55F40D27-5F2B-435B-904D-81194EEE70C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C8748A28-CBCC-4A37-B148-8F4255A892EC}"/>
            </a:ext>
          </a:extLst>
        </xdr:cNvPr>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3A87A146-42D9-44F6-B4EB-AFBF46982E6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D8447E26-E7FC-4873-8C46-A7DDE76504D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1E8B402E-697B-476A-BBF8-33EE22769C4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47B77426-CCEC-4766-9198-F5F61612387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875D2EBB-9EE7-4F13-8037-6EE8F0F8695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36F0122D-8F5B-4788-A15C-9790DBC97F5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C1CAC32E-8017-4F10-8A06-A896C1333C9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7FB7639C-25B7-46E6-9878-1108E8BFA77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8162975E-0B0F-458E-B039-136E84AE6BA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CD414CC-C97B-4D0A-9BB1-A8E5BFD8FB9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公共施設の更新・老朽化対策等に伴い、地方債の現在高、公営企業債等繰入見込額の増加により将来負担額が増加し、充当可能基金等の充当可能財源の減少により、債務償還比率が発生した。類似団体平均を下回っているものの、公共施設等総合管理計画に基づいた、適正な管理手法の実施に努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4C840C20-EE5C-4B9A-8467-2606B0CC404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2FDA4B62-95F2-4445-BB2B-59A3497973D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A33AA0B7-1A34-4C0B-9EFE-AD3B6D825D8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2D981F64-40B3-408D-844C-4B97139C3D2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CF49B479-CF19-4A6E-91FD-28E57C99B551}"/>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A82D4E98-A13D-4635-98D5-050BA305D1D7}"/>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CA5E2EF9-E345-40B8-89F6-358BE7AF6FF8}"/>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367BDEDC-B705-44C0-983F-06670B691C5F}"/>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A5BDB32E-686A-47E2-91EB-F775FF3A5703}"/>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480F7E0C-FA91-4131-8849-84164FFFDB5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B24E995D-02D9-43A0-AA17-5869B859CEC5}"/>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32582EF1-DB84-4CEA-9A4D-7D4ED426DD56}"/>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70361E9E-B328-4061-9A34-45AD9D876735}"/>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88AFBC6B-853A-4994-9405-E71FA8D0057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8CE907DF-D00D-4D64-BBC1-4A4775EDDCC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58CB2774-FF5A-45ED-A564-6EE6BE122498}"/>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A7CFB5C8-7F39-4C20-8512-076874102EE1}"/>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06C6235E-4793-491A-A8C0-FD5B670490AF}"/>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629AE2F3-1F01-485B-8780-8454D647BAF9}"/>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F8916570-1AAD-458D-9C6B-D56A1E3E55F6}"/>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0C526E86-BE18-4119-82EE-BE75011383E5}"/>
            </a:ext>
          </a:extLst>
        </xdr:cNvPr>
        <xdr:cNvSpPr txBox="1"/>
      </xdr:nvSpPr>
      <xdr:spPr>
        <a:xfrm>
          <a:off x="14846300" y="5615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0FF0FBAF-6A5C-4C55-A6B5-8AAA1B5EE2F0}"/>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B84EAF5A-B71B-430C-94E9-17B5DC5BC048}"/>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80CBC188-B22A-46ED-A0D9-90CE41CD58CE}"/>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13C464A1-8B67-4029-A4C7-18391A1A6F06}"/>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FC4DF812-7D44-4E16-9EBD-466AFFB22A63}"/>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6F9EEA7E-06FB-43DA-B656-2CFAB6D4036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78A8C42-0230-4348-A652-D450CA1E336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06D8701-102E-49BE-8230-78163327A7F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E87087C-A6F6-468A-8E78-7D8467D3197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C569FF89-D1FF-4951-9C64-7F805F87903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75628</xdr:rowOff>
    </xdr:from>
    <xdr:to>
      <xdr:col>76</xdr:col>
      <xdr:colOff>73025</xdr:colOff>
      <xdr:row>27</xdr:row>
      <xdr:rowOff>5778</xdr:rowOff>
    </xdr:to>
    <xdr:sp macro="" textlink="">
      <xdr:nvSpPr>
        <xdr:cNvPr id="155" name="楕円 154">
          <a:extLst>
            <a:ext uri="{FF2B5EF4-FFF2-40B4-BE49-F238E27FC236}">
              <a16:creationId xmlns:a16="http://schemas.microsoft.com/office/drawing/2014/main" id="{09AEB8D8-FAA6-4549-A49B-1AADC76BCE7C}"/>
            </a:ext>
          </a:extLst>
        </xdr:cNvPr>
        <xdr:cNvSpPr/>
      </xdr:nvSpPr>
      <xdr:spPr>
        <a:xfrm>
          <a:off x="14744700" y="530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162005</xdr:rowOff>
    </xdr:from>
    <xdr:ext cx="405111" cy="259045"/>
    <xdr:sp macro="" textlink="">
      <xdr:nvSpPr>
        <xdr:cNvPr id="156" name="債務償還比率該当値テキスト">
          <a:extLst>
            <a:ext uri="{FF2B5EF4-FFF2-40B4-BE49-F238E27FC236}">
              <a16:creationId xmlns:a16="http://schemas.microsoft.com/office/drawing/2014/main" id="{AAF0D2E9-2D96-4D7B-9BD5-A9AB5DB9AB62}"/>
            </a:ext>
          </a:extLst>
        </xdr:cNvPr>
        <xdr:cNvSpPr txBox="1"/>
      </xdr:nvSpPr>
      <xdr:spPr>
        <a:xfrm>
          <a:off x="14846300" y="5219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3436</xdr:rowOff>
    </xdr:from>
    <xdr:ext cx="469744" cy="259045"/>
    <xdr:sp macro="" textlink="">
      <xdr:nvSpPr>
        <xdr:cNvPr id="157" name="n_1aveValue債務償還比率">
          <a:extLst>
            <a:ext uri="{FF2B5EF4-FFF2-40B4-BE49-F238E27FC236}">
              <a16:creationId xmlns:a16="http://schemas.microsoft.com/office/drawing/2014/main" id="{58599C31-94FA-4C9D-A0A8-6D88D5ED8F61}"/>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8" name="n_2aveValue債務償還比率">
          <a:extLst>
            <a:ext uri="{FF2B5EF4-FFF2-40B4-BE49-F238E27FC236}">
              <a16:creationId xmlns:a16="http://schemas.microsoft.com/office/drawing/2014/main" id="{C8D22A22-2A84-4C64-9CDB-7E66926BD0C0}"/>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9" name="n_3aveValue債務償還比率">
          <a:extLst>
            <a:ext uri="{FF2B5EF4-FFF2-40B4-BE49-F238E27FC236}">
              <a16:creationId xmlns:a16="http://schemas.microsoft.com/office/drawing/2014/main" id="{7986FF9D-2E56-40D9-AE47-7844B8E9ED37}"/>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0" name="n_4aveValue債務償還比率">
          <a:extLst>
            <a:ext uri="{FF2B5EF4-FFF2-40B4-BE49-F238E27FC236}">
              <a16:creationId xmlns:a16="http://schemas.microsoft.com/office/drawing/2014/main" id="{5E91DF08-CD9E-4DDB-B4CD-6FF5D5789C82}"/>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FAD31FC9-5652-40D3-AAE0-4C4A44F805D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D9D10C96-3887-4D32-9ECA-BBEA9F03854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DAB80350-4FA6-4661-BD0F-F21F051591C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67514A11-92DC-475C-B2FD-256C5094C22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833868C7-E071-45CE-AB1E-B76F0074791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F4109EDA-C98A-4734-B5FF-F6152E8CFAE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F7614CD-F99B-413D-B49B-FD00B8B618A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2DB9A66-9313-42C4-8A8E-23E30209DBA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33FD195-AB31-4C92-8B71-78943A49839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FEFC397-7A2D-4D48-AA49-3D06AFDFD42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宮崎県木城町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436B4A0-521E-4348-85DB-3CF7BEE7B87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F4AC5B6-AA8D-4908-9D63-535199BB15B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F88D0A5-F025-4905-A9F9-E76277C871E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4A96902-2370-4EC4-9D40-C99C7A49FA2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50A8B1A-A6D6-493B-AEDD-FBCD8DBEF99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D6B76A5-4B08-4AF0-898D-8E56C942507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4,710
4,697
145.96
6,700,853
5,211,101
671,405
2,871,488
3,423,839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F17E3EB-A1A6-463F-AD2B-1F205E5DBEB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57F878F-08ED-481D-B572-B7826D76232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6F7974F-B8BB-4144-9A6F-7F82258362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C7E78F9-21C4-48AF-AAE9-2BA73875CD7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1A1C3DC-51DE-430F-ABF2-5B0ACB23137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B09F828-E785-4198-8492-174D63756F9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F778B0D-4E18-4B17-A64B-5CF8CCAB83A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91986E2-CC43-490D-AB37-E82125D3F55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D21B343-E93B-4783-8F28-1A8357841CD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22E334D-A8F0-49C7-AF5A-862B6F77ACF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BCE86A8-4664-415A-9439-29DD8486EF1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C3BAD3B-D14E-4CD8-9E5F-B79BE5BAF04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F88BC90-1987-420E-B4EB-2DDFA3D60B7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71EAB99-1728-40C8-A4CB-1F0E8ACA872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5BC507D-AD2C-42A4-88D5-3BB6DDD871A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AAA1193-2B92-4075-81A3-DC7F20298BD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8442A8E-8C7F-43D5-B1F8-E8FEF2EDB8F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3699ABA-F555-4760-8AF8-2CDF17D8D2E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93A574F-4A56-4142-9073-9E94ECEF873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C45002D-74AE-46F8-8140-07899A53C9A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7A5CFF3-F5C6-417C-A9EC-0C908E7BACE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D35CCA7-B344-4DE9-9F4D-CCA42CCE20A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9E5D33D-AA90-443D-A1CB-37B6FC5A0B8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88D42C7-E799-452E-B100-5076A7864D6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0DF2F96-D2BE-40F3-A692-DE0AA8170A2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875BFBA-A370-41AF-AC4E-34E048D5C75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E1CC685-B637-4359-88F2-CFCE3090A09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9986DF5-9D16-4FD1-84C0-589C8B13E32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3253ECD-9EAA-4110-88A7-AD62D9F3E35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E5FF9B2-049B-4BD3-9619-4FBB6DE9179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824C09A-4CA2-426E-A457-65F58C7D8F7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42982A3-45FD-4C2A-AB74-4BABFF3A0BA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81A9A08-31E1-41A5-90EA-3C3EE60CAB9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8C74BB2-5967-4F68-86D1-CF77468891B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AF52C30-D147-4903-B4EA-D2164BDE4B0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BB13E7D-4720-49A6-A2D5-15E92000577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51750DA-0EEE-44FE-BD29-6CDDBE7DA0C4}"/>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B61B689-C6C5-4F5B-99C6-C04B66CB867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48190C6-4C37-4246-AF95-FBA45E14766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AB5043C-15F7-453E-BE04-0D6010B821BF}"/>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99237C0-1AFE-4496-9F01-6A08948961F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8B7DC23-73FD-41EE-BDE1-2FFA384547B6}"/>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6084CE7-18F7-4B96-8202-7111927FE47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9908EF5-6F0E-4C7C-BF2E-4020F66488F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D3C25B4-3CC1-4C18-AD70-9C7B0F04AC2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FF87555A-8164-4370-A036-956656ADCDD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5EE04833-BDEB-4D44-94D6-15EDD1D9E4D8}"/>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B7992CD8-12C4-43C8-AC7D-BAF9DDA5D83C}"/>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7000D42D-7405-49BD-90F5-04CA8B33AA4B}"/>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041EA431-3328-465F-874F-B50439C95C4C}"/>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B1E8E661-8CAB-475A-88C3-8B8F62564F81}"/>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6DD87A4A-B9D9-414C-85CF-B63565D79563}"/>
            </a:ext>
          </a:extLst>
        </xdr:cNvPr>
        <xdr:cNvSpPr txBox="1"/>
      </xdr:nvSpPr>
      <xdr:spPr>
        <a:xfrm>
          <a:off x="4673600" y="6627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0DD8D5B0-D5B7-43A3-A097-C336138575C9}"/>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A2482F6A-0DFC-4288-87FE-E59ECB127F6D}"/>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35DE8A4B-3D14-4AEA-A0CB-5C5197279147}"/>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19E4CD7F-5A05-4705-836E-9F883F82CE50}"/>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CBDA2506-56F8-4152-B86F-32B761C777DC}"/>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3D83A5E-264D-448E-B41E-BA11101C829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0C0B8CB-D234-4487-951D-3296B30098B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5450AC4-4E6E-4CAA-9874-8C4D11DC752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DDEB50A-D1E6-450E-874D-7C78E20D373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2FC5B11-226B-46EE-9719-FF073B88969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66222</xdr:rowOff>
    </xdr:from>
    <xdr:to>
      <xdr:col>24</xdr:col>
      <xdr:colOff>114300</xdr:colOff>
      <xdr:row>40</xdr:row>
      <xdr:rowOff>167822</xdr:rowOff>
    </xdr:to>
    <xdr:sp macro="" textlink="">
      <xdr:nvSpPr>
        <xdr:cNvPr id="74" name="楕円 73">
          <a:extLst>
            <a:ext uri="{FF2B5EF4-FFF2-40B4-BE49-F238E27FC236}">
              <a16:creationId xmlns:a16="http://schemas.microsoft.com/office/drawing/2014/main" id="{50372301-7D1A-49B4-AB14-B55F125EC16B}"/>
            </a:ext>
          </a:extLst>
        </xdr:cNvPr>
        <xdr:cNvSpPr/>
      </xdr:nvSpPr>
      <xdr:spPr>
        <a:xfrm>
          <a:off x="4584700" y="692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44649</xdr:rowOff>
    </xdr:from>
    <xdr:ext cx="405111" cy="259045"/>
    <xdr:sp macro="" textlink="">
      <xdr:nvSpPr>
        <xdr:cNvPr id="75" name="【道路】&#10;有形固定資産減価償却率該当値テキスト">
          <a:extLst>
            <a:ext uri="{FF2B5EF4-FFF2-40B4-BE49-F238E27FC236}">
              <a16:creationId xmlns:a16="http://schemas.microsoft.com/office/drawing/2014/main" id="{C2DEC5C2-3DDA-4338-9396-F38F33349A7D}"/>
            </a:ext>
          </a:extLst>
        </xdr:cNvPr>
        <xdr:cNvSpPr txBox="1"/>
      </xdr:nvSpPr>
      <xdr:spPr>
        <a:xfrm>
          <a:off x="4673600" y="690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40096</xdr:rowOff>
    </xdr:from>
    <xdr:to>
      <xdr:col>20</xdr:col>
      <xdr:colOff>38100</xdr:colOff>
      <xdr:row>40</xdr:row>
      <xdr:rowOff>141696</xdr:rowOff>
    </xdr:to>
    <xdr:sp macro="" textlink="">
      <xdr:nvSpPr>
        <xdr:cNvPr id="76" name="楕円 75">
          <a:extLst>
            <a:ext uri="{FF2B5EF4-FFF2-40B4-BE49-F238E27FC236}">
              <a16:creationId xmlns:a16="http://schemas.microsoft.com/office/drawing/2014/main" id="{B03DAC50-2BDC-4D38-932B-0956083626CA}"/>
            </a:ext>
          </a:extLst>
        </xdr:cNvPr>
        <xdr:cNvSpPr/>
      </xdr:nvSpPr>
      <xdr:spPr>
        <a:xfrm>
          <a:off x="3746500" y="689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90896</xdr:rowOff>
    </xdr:from>
    <xdr:to>
      <xdr:col>24</xdr:col>
      <xdr:colOff>63500</xdr:colOff>
      <xdr:row>40</xdr:row>
      <xdr:rowOff>117022</xdr:rowOff>
    </xdr:to>
    <xdr:cxnSp macro="">
      <xdr:nvCxnSpPr>
        <xdr:cNvPr id="77" name="直線コネクタ 76">
          <a:extLst>
            <a:ext uri="{FF2B5EF4-FFF2-40B4-BE49-F238E27FC236}">
              <a16:creationId xmlns:a16="http://schemas.microsoft.com/office/drawing/2014/main" id="{CA9CBD7D-569A-4DA8-A78C-3ABBD3BA0C44}"/>
            </a:ext>
          </a:extLst>
        </xdr:cNvPr>
        <xdr:cNvCxnSpPr/>
      </xdr:nvCxnSpPr>
      <xdr:spPr>
        <a:xfrm>
          <a:off x="3797300" y="6948896"/>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13970</xdr:rowOff>
    </xdr:from>
    <xdr:to>
      <xdr:col>15</xdr:col>
      <xdr:colOff>101600</xdr:colOff>
      <xdr:row>40</xdr:row>
      <xdr:rowOff>115570</xdr:rowOff>
    </xdr:to>
    <xdr:sp macro="" textlink="">
      <xdr:nvSpPr>
        <xdr:cNvPr id="78" name="楕円 77">
          <a:extLst>
            <a:ext uri="{FF2B5EF4-FFF2-40B4-BE49-F238E27FC236}">
              <a16:creationId xmlns:a16="http://schemas.microsoft.com/office/drawing/2014/main" id="{A84D6072-894D-4837-85D2-535B978B39B9}"/>
            </a:ext>
          </a:extLst>
        </xdr:cNvPr>
        <xdr:cNvSpPr/>
      </xdr:nvSpPr>
      <xdr:spPr>
        <a:xfrm>
          <a:off x="28575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64770</xdr:rowOff>
    </xdr:from>
    <xdr:to>
      <xdr:col>19</xdr:col>
      <xdr:colOff>177800</xdr:colOff>
      <xdr:row>40</xdr:row>
      <xdr:rowOff>90896</xdr:rowOff>
    </xdr:to>
    <xdr:cxnSp macro="">
      <xdr:nvCxnSpPr>
        <xdr:cNvPr id="79" name="直線コネクタ 78">
          <a:extLst>
            <a:ext uri="{FF2B5EF4-FFF2-40B4-BE49-F238E27FC236}">
              <a16:creationId xmlns:a16="http://schemas.microsoft.com/office/drawing/2014/main" id="{3E672BBB-56F0-4E34-926A-AB719642DA9F}"/>
            </a:ext>
          </a:extLst>
        </xdr:cNvPr>
        <xdr:cNvCxnSpPr/>
      </xdr:nvCxnSpPr>
      <xdr:spPr>
        <a:xfrm>
          <a:off x="2908300" y="692277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157662</xdr:rowOff>
    </xdr:from>
    <xdr:to>
      <xdr:col>10</xdr:col>
      <xdr:colOff>165100</xdr:colOff>
      <xdr:row>40</xdr:row>
      <xdr:rowOff>87812</xdr:rowOff>
    </xdr:to>
    <xdr:sp macro="" textlink="">
      <xdr:nvSpPr>
        <xdr:cNvPr id="80" name="楕円 79">
          <a:extLst>
            <a:ext uri="{FF2B5EF4-FFF2-40B4-BE49-F238E27FC236}">
              <a16:creationId xmlns:a16="http://schemas.microsoft.com/office/drawing/2014/main" id="{7EB91B79-617E-432F-ACF3-BE7EAB00F37A}"/>
            </a:ext>
          </a:extLst>
        </xdr:cNvPr>
        <xdr:cNvSpPr/>
      </xdr:nvSpPr>
      <xdr:spPr>
        <a:xfrm>
          <a:off x="1968500" y="68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37012</xdr:rowOff>
    </xdr:from>
    <xdr:to>
      <xdr:col>15</xdr:col>
      <xdr:colOff>50800</xdr:colOff>
      <xdr:row>40</xdr:row>
      <xdr:rowOff>64770</xdr:rowOff>
    </xdr:to>
    <xdr:cxnSp macro="">
      <xdr:nvCxnSpPr>
        <xdr:cNvPr id="81" name="直線コネクタ 80">
          <a:extLst>
            <a:ext uri="{FF2B5EF4-FFF2-40B4-BE49-F238E27FC236}">
              <a16:creationId xmlns:a16="http://schemas.microsoft.com/office/drawing/2014/main" id="{EDAD5E3B-C34E-4450-A7CB-47E033574294}"/>
            </a:ext>
          </a:extLst>
        </xdr:cNvPr>
        <xdr:cNvCxnSpPr/>
      </xdr:nvCxnSpPr>
      <xdr:spPr>
        <a:xfrm>
          <a:off x="2019300" y="689501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131535</xdr:rowOff>
    </xdr:from>
    <xdr:to>
      <xdr:col>6</xdr:col>
      <xdr:colOff>38100</xdr:colOff>
      <xdr:row>40</xdr:row>
      <xdr:rowOff>61685</xdr:rowOff>
    </xdr:to>
    <xdr:sp macro="" textlink="">
      <xdr:nvSpPr>
        <xdr:cNvPr id="82" name="楕円 81">
          <a:extLst>
            <a:ext uri="{FF2B5EF4-FFF2-40B4-BE49-F238E27FC236}">
              <a16:creationId xmlns:a16="http://schemas.microsoft.com/office/drawing/2014/main" id="{6901BE4A-52B0-47EC-84D6-143F9C0170B2}"/>
            </a:ext>
          </a:extLst>
        </xdr:cNvPr>
        <xdr:cNvSpPr/>
      </xdr:nvSpPr>
      <xdr:spPr>
        <a:xfrm>
          <a:off x="10795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10885</xdr:rowOff>
    </xdr:from>
    <xdr:to>
      <xdr:col>10</xdr:col>
      <xdr:colOff>114300</xdr:colOff>
      <xdr:row>40</xdr:row>
      <xdr:rowOff>37012</xdr:rowOff>
    </xdr:to>
    <xdr:cxnSp macro="">
      <xdr:nvCxnSpPr>
        <xdr:cNvPr id="83" name="直線コネクタ 82">
          <a:extLst>
            <a:ext uri="{FF2B5EF4-FFF2-40B4-BE49-F238E27FC236}">
              <a16:creationId xmlns:a16="http://schemas.microsoft.com/office/drawing/2014/main" id="{685F1ACB-4F22-4686-B66E-7FC39A5C3997}"/>
            </a:ext>
          </a:extLst>
        </xdr:cNvPr>
        <xdr:cNvCxnSpPr/>
      </xdr:nvCxnSpPr>
      <xdr:spPr>
        <a:xfrm>
          <a:off x="1130300" y="6868885"/>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816B584B-3BA0-4418-B57A-75EE4608CA3F}"/>
            </a:ext>
          </a:extLst>
        </xdr:cNvPr>
        <xdr:cNvSpPr txBox="1"/>
      </xdr:nvSpPr>
      <xdr:spPr>
        <a:xfrm>
          <a:off x="3582044"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61E02E18-BA70-404F-B892-14BD67C7C9F9}"/>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2C19A76F-D4F4-4830-BF07-2E0F92AC767A}"/>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8EEEA431-16A2-4DAF-936C-ECA1A9AF718D}"/>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132823</xdr:rowOff>
    </xdr:from>
    <xdr:ext cx="405111" cy="259045"/>
    <xdr:sp macro="" textlink="">
      <xdr:nvSpPr>
        <xdr:cNvPr id="88" name="n_1mainValue【道路】&#10;有形固定資産減価償却率">
          <a:extLst>
            <a:ext uri="{FF2B5EF4-FFF2-40B4-BE49-F238E27FC236}">
              <a16:creationId xmlns:a16="http://schemas.microsoft.com/office/drawing/2014/main" id="{7F5C152C-9C5C-48F2-827D-0FCF8BE4A941}"/>
            </a:ext>
          </a:extLst>
        </xdr:cNvPr>
        <xdr:cNvSpPr txBox="1"/>
      </xdr:nvSpPr>
      <xdr:spPr>
        <a:xfrm>
          <a:off x="3582044" y="699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106697</xdr:rowOff>
    </xdr:from>
    <xdr:ext cx="405111" cy="259045"/>
    <xdr:sp macro="" textlink="">
      <xdr:nvSpPr>
        <xdr:cNvPr id="89" name="n_2mainValue【道路】&#10;有形固定資産減価償却率">
          <a:extLst>
            <a:ext uri="{FF2B5EF4-FFF2-40B4-BE49-F238E27FC236}">
              <a16:creationId xmlns:a16="http://schemas.microsoft.com/office/drawing/2014/main" id="{B1106774-EC37-4F49-9E4E-4C39B7B4482E}"/>
            </a:ext>
          </a:extLst>
        </xdr:cNvPr>
        <xdr:cNvSpPr txBox="1"/>
      </xdr:nvSpPr>
      <xdr:spPr>
        <a:xfrm>
          <a:off x="2705744" y="696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78939</xdr:rowOff>
    </xdr:from>
    <xdr:ext cx="405111" cy="259045"/>
    <xdr:sp macro="" textlink="">
      <xdr:nvSpPr>
        <xdr:cNvPr id="90" name="n_3mainValue【道路】&#10;有形固定資産減価償却率">
          <a:extLst>
            <a:ext uri="{FF2B5EF4-FFF2-40B4-BE49-F238E27FC236}">
              <a16:creationId xmlns:a16="http://schemas.microsoft.com/office/drawing/2014/main" id="{7C475EEB-5CCD-473A-955D-B283B91A896D}"/>
            </a:ext>
          </a:extLst>
        </xdr:cNvPr>
        <xdr:cNvSpPr txBox="1"/>
      </xdr:nvSpPr>
      <xdr:spPr>
        <a:xfrm>
          <a:off x="1816744" y="693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52812</xdr:rowOff>
    </xdr:from>
    <xdr:ext cx="405111" cy="259045"/>
    <xdr:sp macro="" textlink="">
      <xdr:nvSpPr>
        <xdr:cNvPr id="91" name="n_4mainValue【道路】&#10;有形固定資産減価償却率">
          <a:extLst>
            <a:ext uri="{FF2B5EF4-FFF2-40B4-BE49-F238E27FC236}">
              <a16:creationId xmlns:a16="http://schemas.microsoft.com/office/drawing/2014/main" id="{B34A02FD-D11E-429B-BCBA-81EF01A1F16B}"/>
            </a:ext>
          </a:extLst>
        </xdr:cNvPr>
        <xdr:cNvSpPr txBox="1"/>
      </xdr:nvSpPr>
      <xdr:spPr>
        <a:xfrm>
          <a:off x="927744" y="691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E298AE6-D6B3-4E17-A118-1D49003C6F0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08322B8-2B20-4FD3-B484-FEEBB1FB6FD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CE97036-FE69-42D8-A67F-0C07F3E58C5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40F81E2-1E62-4357-BA3C-56299F9E049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78AE110-B5B1-4DC1-9B25-90E298669F3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21CF8BF-D1AF-4035-AB59-79CB968E831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CF336F6-2310-493E-9541-FD5BAD1394C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59A4930-9574-4367-B3C6-EBB19E7EA20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E53D235E-1550-4BE8-9063-DEAF8233F91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C0FB104-0A5E-4FF6-8A90-A0FC339884E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F5794939-180E-453A-8AB2-13DB25D08D43}"/>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7E699A21-2814-435C-B51D-A921133A851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976074E8-DF0F-40C9-8DE0-F0C01C22C804}"/>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F70C6E38-2113-499D-ACAE-1223A2336ACE}"/>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54BB3BF7-8CD1-41B0-ADA0-13DC5345F072}"/>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E322CAA4-E1C4-41A6-AB7B-B6BB9555FEF5}"/>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73FC7FD8-9753-483A-9F40-B4D079C46661}"/>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EED9376E-A49A-434E-A4F7-5E0C8D378551}"/>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89B5AD59-36F3-40C4-85DC-54AF1058552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56CA2789-CBEA-4559-AC13-6D23554DD783}"/>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8ACF7594-002E-46B6-A692-6EC9CA6A284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4800BB12-75BD-4376-812D-B7ADDB035DC0}"/>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1B32BE45-45CF-41E1-B33C-28D6F9E23F89}"/>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817870D1-3744-4685-AA9E-94EBCDDA242F}"/>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8DF337C9-7A12-4456-8DFA-2122A56D855B}"/>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5C1EB669-6A70-4AD3-BA53-96BD6018361F}"/>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C5E021BF-6B14-42B9-AE57-0F364863CD6B}"/>
            </a:ext>
          </a:extLst>
        </xdr:cNvPr>
        <xdr:cNvSpPr txBox="1"/>
      </xdr:nvSpPr>
      <xdr:spPr>
        <a:xfrm>
          <a:off x="10515600" y="6903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C433D44A-95A4-4A73-83A5-4AC6A372A8D7}"/>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D6CDBA61-C24B-43A3-A811-29AD6B183769}"/>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84FEFABF-54C4-4D54-9783-128E1A7A1C3C}"/>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32262FA2-F516-4FAB-A788-11239D144FE6}"/>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337EC33F-7016-40AA-8419-3A23AA68ACD2}"/>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8CFA747-DB68-49D4-8C12-F66D34C0FA9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A672FD1-502B-4728-B263-E2B2CDD9EE4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9423135-E5D5-4FC7-8EB9-670744969CF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C0B44C4-0F57-4026-AF68-FD67F70125A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6BD5033-5331-43B6-B3CC-A63E5E6C6F3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32548</xdr:rowOff>
    </xdr:from>
    <xdr:to>
      <xdr:col>55</xdr:col>
      <xdr:colOff>50800</xdr:colOff>
      <xdr:row>40</xdr:row>
      <xdr:rowOff>134148</xdr:rowOff>
    </xdr:to>
    <xdr:sp macro="" textlink="">
      <xdr:nvSpPr>
        <xdr:cNvPr id="129" name="楕円 128">
          <a:extLst>
            <a:ext uri="{FF2B5EF4-FFF2-40B4-BE49-F238E27FC236}">
              <a16:creationId xmlns:a16="http://schemas.microsoft.com/office/drawing/2014/main" id="{16E7FBEA-62BC-4228-8B7E-8361E1B54F7E}"/>
            </a:ext>
          </a:extLst>
        </xdr:cNvPr>
        <xdr:cNvSpPr/>
      </xdr:nvSpPr>
      <xdr:spPr>
        <a:xfrm>
          <a:off x="10426700" y="689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55425</xdr:rowOff>
    </xdr:from>
    <xdr:ext cx="534377" cy="259045"/>
    <xdr:sp macro="" textlink="">
      <xdr:nvSpPr>
        <xdr:cNvPr id="130" name="【道路】&#10;一人当たり延長該当値テキスト">
          <a:extLst>
            <a:ext uri="{FF2B5EF4-FFF2-40B4-BE49-F238E27FC236}">
              <a16:creationId xmlns:a16="http://schemas.microsoft.com/office/drawing/2014/main" id="{36AE3EE1-B5C0-4043-876F-3178DA5C12FB}"/>
            </a:ext>
          </a:extLst>
        </xdr:cNvPr>
        <xdr:cNvSpPr txBox="1"/>
      </xdr:nvSpPr>
      <xdr:spPr>
        <a:xfrm>
          <a:off x="10515600" y="674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37467</xdr:rowOff>
    </xdr:from>
    <xdr:to>
      <xdr:col>50</xdr:col>
      <xdr:colOff>165100</xdr:colOff>
      <xdr:row>40</xdr:row>
      <xdr:rowOff>139067</xdr:rowOff>
    </xdr:to>
    <xdr:sp macro="" textlink="">
      <xdr:nvSpPr>
        <xdr:cNvPr id="131" name="楕円 130">
          <a:extLst>
            <a:ext uri="{FF2B5EF4-FFF2-40B4-BE49-F238E27FC236}">
              <a16:creationId xmlns:a16="http://schemas.microsoft.com/office/drawing/2014/main" id="{CABC6278-060B-4C2F-8280-FE66024FD4A5}"/>
            </a:ext>
          </a:extLst>
        </xdr:cNvPr>
        <xdr:cNvSpPr/>
      </xdr:nvSpPr>
      <xdr:spPr>
        <a:xfrm>
          <a:off x="9588500" y="689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83348</xdr:rowOff>
    </xdr:from>
    <xdr:to>
      <xdr:col>55</xdr:col>
      <xdr:colOff>0</xdr:colOff>
      <xdr:row>40</xdr:row>
      <xdr:rowOff>88267</xdr:rowOff>
    </xdr:to>
    <xdr:cxnSp macro="">
      <xdr:nvCxnSpPr>
        <xdr:cNvPr id="132" name="直線コネクタ 131">
          <a:extLst>
            <a:ext uri="{FF2B5EF4-FFF2-40B4-BE49-F238E27FC236}">
              <a16:creationId xmlns:a16="http://schemas.microsoft.com/office/drawing/2014/main" id="{30D20ACE-E412-4237-AE3D-8A41C8B9AEF6}"/>
            </a:ext>
          </a:extLst>
        </xdr:cNvPr>
        <xdr:cNvCxnSpPr/>
      </xdr:nvCxnSpPr>
      <xdr:spPr>
        <a:xfrm flipV="1">
          <a:off x="9639300" y="6941348"/>
          <a:ext cx="838200" cy="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41482</xdr:rowOff>
    </xdr:from>
    <xdr:to>
      <xdr:col>46</xdr:col>
      <xdr:colOff>38100</xdr:colOff>
      <xdr:row>40</xdr:row>
      <xdr:rowOff>143082</xdr:rowOff>
    </xdr:to>
    <xdr:sp macro="" textlink="">
      <xdr:nvSpPr>
        <xdr:cNvPr id="133" name="楕円 132">
          <a:extLst>
            <a:ext uri="{FF2B5EF4-FFF2-40B4-BE49-F238E27FC236}">
              <a16:creationId xmlns:a16="http://schemas.microsoft.com/office/drawing/2014/main" id="{2C1EC001-4A78-43E1-BADF-6B1F37F20994}"/>
            </a:ext>
          </a:extLst>
        </xdr:cNvPr>
        <xdr:cNvSpPr/>
      </xdr:nvSpPr>
      <xdr:spPr>
        <a:xfrm>
          <a:off x="8699500" y="689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88267</xdr:rowOff>
    </xdr:from>
    <xdr:to>
      <xdr:col>50</xdr:col>
      <xdr:colOff>114300</xdr:colOff>
      <xdr:row>40</xdr:row>
      <xdr:rowOff>92282</xdr:rowOff>
    </xdr:to>
    <xdr:cxnSp macro="">
      <xdr:nvCxnSpPr>
        <xdr:cNvPr id="134" name="直線コネクタ 133">
          <a:extLst>
            <a:ext uri="{FF2B5EF4-FFF2-40B4-BE49-F238E27FC236}">
              <a16:creationId xmlns:a16="http://schemas.microsoft.com/office/drawing/2014/main" id="{707B8033-158F-4B57-91B3-558D11E39495}"/>
            </a:ext>
          </a:extLst>
        </xdr:cNvPr>
        <xdr:cNvCxnSpPr/>
      </xdr:nvCxnSpPr>
      <xdr:spPr>
        <a:xfrm flipV="1">
          <a:off x="8750300" y="6946267"/>
          <a:ext cx="889000" cy="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44849</xdr:rowOff>
    </xdr:from>
    <xdr:to>
      <xdr:col>41</xdr:col>
      <xdr:colOff>101600</xdr:colOff>
      <xdr:row>40</xdr:row>
      <xdr:rowOff>146449</xdr:rowOff>
    </xdr:to>
    <xdr:sp macro="" textlink="">
      <xdr:nvSpPr>
        <xdr:cNvPr id="135" name="楕円 134">
          <a:extLst>
            <a:ext uri="{FF2B5EF4-FFF2-40B4-BE49-F238E27FC236}">
              <a16:creationId xmlns:a16="http://schemas.microsoft.com/office/drawing/2014/main" id="{29C1A581-ADED-4E92-8643-E4523D6BEA9E}"/>
            </a:ext>
          </a:extLst>
        </xdr:cNvPr>
        <xdr:cNvSpPr/>
      </xdr:nvSpPr>
      <xdr:spPr>
        <a:xfrm>
          <a:off x="7810500" y="690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92282</xdr:rowOff>
    </xdr:from>
    <xdr:to>
      <xdr:col>45</xdr:col>
      <xdr:colOff>177800</xdr:colOff>
      <xdr:row>40</xdr:row>
      <xdr:rowOff>95649</xdr:rowOff>
    </xdr:to>
    <xdr:cxnSp macro="">
      <xdr:nvCxnSpPr>
        <xdr:cNvPr id="136" name="直線コネクタ 135">
          <a:extLst>
            <a:ext uri="{FF2B5EF4-FFF2-40B4-BE49-F238E27FC236}">
              <a16:creationId xmlns:a16="http://schemas.microsoft.com/office/drawing/2014/main" id="{6989581E-0142-47F6-9859-72AC7F03C5D6}"/>
            </a:ext>
          </a:extLst>
        </xdr:cNvPr>
        <xdr:cNvCxnSpPr/>
      </xdr:nvCxnSpPr>
      <xdr:spPr>
        <a:xfrm flipV="1">
          <a:off x="7861300" y="6950282"/>
          <a:ext cx="889000" cy="3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48720</xdr:rowOff>
    </xdr:from>
    <xdr:to>
      <xdr:col>36</xdr:col>
      <xdr:colOff>165100</xdr:colOff>
      <xdr:row>40</xdr:row>
      <xdr:rowOff>150320</xdr:rowOff>
    </xdr:to>
    <xdr:sp macro="" textlink="">
      <xdr:nvSpPr>
        <xdr:cNvPr id="137" name="楕円 136">
          <a:extLst>
            <a:ext uri="{FF2B5EF4-FFF2-40B4-BE49-F238E27FC236}">
              <a16:creationId xmlns:a16="http://schemas.microsoft.com/office/drawing/2014/main" id="{0C605DFF-7ABA-4D8F-91C1-D5D4097A4863}"/>
            </a:ext>
          </a:extLst>
        </xdr:cNvPr>
        <xdr:cNvSpPr/>
      </xdr:nvSpPr>
      <xdr:spPr>
        <a:xfrm>
          <a:off x="6921500" y="69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95649</xdr:rowOff>
    </xdr:from>
    <xdr:to>
      <xdr:col>41</xdr:col>
      <xdr:colOff>50800</xdr:colOff>
      <xdr:row>40</xdr:row>
      <xdr:rowOff>99520</xdr:rowOff>
    </xdr:to>
    <xdr:cxnSp macro="">
      <xdr:nvCxnSpPr>
        <xdr:cNvPr id="138" name="直線コネクタ 137">
          <a:extLst>
            <a:ext uri="{FF2B5EF4-FFF2-40B4-BE49-F238E27FC236}">
              <a16:creationId xmlns:a16="http://schemas.microsoft.com/office/drawing/2014/main" id="{B8F9BB5D-1D6B-4181-81F6-CE805330198D}"/>
            </a:ext>
          </a:extLst>
        </xdr:cNvPr>
        <xdr:cNvCxnSpPr/>
      </xdr:nvCxnSpPr>
      <xdr:spPr>
        <a:xfrm flipV="1">
          <a:off x="6972300" y="6953649"/>
          <a:ext cx="889000" cy="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a:extLst>
            <a:ext uri="{FF2B5EF4-FFF2-40B4-BE49-F238E27FC236}">
              <a16:creationId xmlns:a16="http://schemas.microsoft.com/office/drawing/2014/main" id="{C08ED35E-1E05-4285-BF77-E8422A92AA16}"/>
            </a:ext>
          </a:extLst>
        </xdr:cNvPr>
        <xdr:cNvSpPr txBox="1"/>
      </xdr:nvSpPr>
      <xdr:spPr>
        <a:xfrm>
          <a:off x="9359411" y="700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a:extLst>
            <a:ext uri="{FF2B5EF4-FFF2-40B4-BE49-F238E27FC236}">
              <a16:creationId xmlns:a16="http://schemas.microsoft.com/office/drawing/2014/main" id="{026C2003-6A5E-4C7D-B7E8-0FF69207CEDC}"/>
            </a:ext>
          </a:extLst>
        </xdr:cNvPr>
        <xdr:cNvSpPr txBox="1"/>
      </xdr:nvSpPr>
      <xdr:spPr>
        <a:xfrm>
          <a:off x="8483111" y="699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a:extLst>
            <a:ext uri="{FF2B5EF4-FFF2-40B4-BE49-F238E27FC236}">
              <a16:creationId xmlns:a16="http://schemas.microsoft.com/office/drawing/2014/main" id="{4C021259-D065-4091-AE64-917D8DAC5FDD}"/>
            </a:ext>
          </a:extLst>
        </xdr:cNvPr>
        <xdr:cNvSpPr txBox="1"/>
      </xdr:nvSpPr>
      <xdr:spPr>
        <a:xfrm>
          <a:off x="7594111" y="700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2" name="n_4aveValue【道路】&#10;一人当たり延長">
          <a:extLst>
            <a:ext uri="{FF2B5EF4-FFF2-40B4-BE49-F238E27FC236}">
              <a16:creationId xmlns:a16="http://schemas.microsoft.com/office/drawing/2014/main" id="{1D8E56D8-499D-437D-905D-DC68E65E6063}"/>
            </a:ext>
          </a:extLst>
        </xdr:cNvPr>
        <xdr:cNvSpPr txBox="1"/>
      </xdr:nvSpPr>
      <xdr:spPr>
        <a:xfrm>
          <a:off x="6705111" y="7004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155594</xdr:rowOff>
    </xdr:from>
    <xdr:ext cx="534377" cy="259045"/>
    <xdr:sp macro="" textlink="">
      <xdr:nvSpPr>
        <xdr:cNvPr id="143" name="n_1mainValue【道路】&#10;一人当たり延長">
          <a:extLst>
            <a:ext uri="{FF2B5EF4-FFF2-40B4-BE49-F238E27FC236}">
              <a16:creationId xmlns:a16="http://schemas.microsoft.com/office/drawing/2014/main" id="{2F8C619F-83AD-44AA-BB5F-4E84FB02C588}"/>
            </a:ext>
          </a:extLst>
        </xdr:cNvPr>
        <xdr:cNvSpPr txBox="1"/>
      </xdr:nvSpPr>
      <xdr:spPr>
        <a:xfrm>
          <a:off x="9359411" y="6670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159609</xdr:rowOff>
    </xdr:from>
    <xdr:ext cx="534377" cy="259045"/>
    <xdr:sp macro="" textlink="">
      <xdr:nvSpPr>
        <xdr:cNvPr id="144" name="n_2mainValue【道路】&#10;一人当たり延長">
          <a:extLst>
            <a:ext uri="{FF2B5EF4-FFF2-40B4-BE49-F238E27FC236}">
              <a16:creationId xmlns:a16="http://schemas.microsoft.com/office/drawing/2014/main" id="{536F341F-C4FC-4163-BF6F-5ABF6B4852D5}"/>
            </a:ext>
          </a:extLst>
        </xdr:cNvPr>
        <xdr:cNvSpPr txBox="1"/>
      </xdr:nvSpPr>
      <xdr:spPr>
        <a:xfrm>
          <a:off x="8483111" y="667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162976</xdr:rowOff>
    </xdr:from>
    <xdr:ext cx="534377" cy="259045"/>
    <xdr:sp macro="" textlink="">
      <xdr:nvSpPr>
        <xdr:cNvPr id="145" name="n_3mainValue【道路】&#10;一人当たり延長">
          <a:extLst>
            <a:ext uri="{FF2B5EF4-FFF2-40B4-BE49-F238E27FC236}">
              <a16:creationId xmlns:a16="http://schemas.microsoft.com/office/drawing/2014/main" id="{04E5C3E8-E36A-4D6F-829F-C2755317543C}"/>
            </a:ext>
          </a:extLst>
        </xdr:cNvPr>
        <xdr:cNvSpPr txBox="1"/>
      </xdr:nvSpPr>
      <xdr:spPr>
        <a:xfrm>
          <a:off x="7594111" y="667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166847</xdr:rowOff>
    </xdr:from>
    <xdr:ext cx="534377" cy="259045"/>
    <xdr:sp macro="" textlink="">
      <xdr:nvSpPr>
        <xdr:cNvPr id="146" name="n_4mainValue【道路】&#10;一人当たり延長">
          <a:extLst>
            <a:ext uri="{FF2B5EF4-FFF2-40B4-BE49-F238E27FC236}">
              <a16:creationId xmlns:a16="http://schemas.microsoft.com/office/drawing/2014/main" id="{CAAAE980-BA5A-4299-9715-86BCA1680F88}"/>
            </a:ext>
          </a:extLst>
        </xdr:cNvPr>
        <xdr:cNvSpPr txBox="1"/>
      </xdr:nvSpPr>
      <xdr:spPr>
        <a:xfrm>
          <a:off x="6705111" y="6681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CC8306E9-D10F-4B30-824A-10E7E43DD39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2734904D-6A61-477E-B92F-5BA5317E310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DE21C7A7-2D35-4E4C-9E67-41E5CB23485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7EE2E9EE-D331-421F-96CF-548599D0254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C46B170-2D70-4796-9847-B2F7BAF0F45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56C9FC2B-0D7D-4AEC-AEB4-F7F39B434B0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7353896B-2C9C-4D3C-9E7F-A3FE78D0716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97234E28-B9C0-4933-B245-AC604F25916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FF105591-3303-4385-A44B-CD9B7802379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8DC574E-A11F-4F32-B4D9-909E14FEA8F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D05FD5DD-BA0F-4982-8ADA-A1B11EB51B0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62702B69-4D49-4BBB-A9D5-9ADBD255729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55D6387D-CBD9-438D-9AF2-F5B41131E9B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615532D1-2BC5-456B-8CFD-DBB2D94EE74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84FC4733-5141-47B7-A002-EE44630E5FB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73697987-F3B8-4B89-8E1B-1BF4387EE92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B7F62BDF-716E-45B9-B6E6-2BA1B1AD744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5162C417-8677-4C50-ADE1-9CE6ED7ADB8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8BEA3382-45FA-489B-B0BF-1F751C2DF99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9BC659D7-E26D-466F-9D63-AE9C7DA5D68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EEB14779-BFB9-412F-8A14-156A755ED4C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D9B4235E-ADF9-4EB7-BEC8-0FA51C634D0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E7D77E5E-EFFB-484E-BCAC-5195E11FD2E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F08D824B-7739-4289-AFD5-346822793AC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B971E436-3F5B-403C-AA4E-86D08168763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D53DCB44-2537-4D83-B0D8-3BE8B934230B}"/>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4FB6A6C7-1A57-465C-BC6C-67F66CBA6A64}"/>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005A8509-B1A2-4704-851B-F3F20C9AB793}"/>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38D1AB57-4020-4C1C-9F0E-C44EE6E22CE6}"/>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16633DE3-48B9-46C2-9A04-D0CCE9347CA3}"/>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9E1CF0EC-E6B1-493C-8FCA-8DE12B95C0C5}"/>
            </a:ext>
          </a:extLst>
        </xdr:cNvPr>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3044DEB6-922D-48E3-9C34-C1F0C6C534A3}"/>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6C9ACCDC-63E8-4120-A766-9FF4ADE8C275}"/>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0986A6F9-7F57-41F4-AEB8-600FDC0977B4}"/>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B549CD7C-65C4-48A3-947F-8EB904383FF5}"/>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59CA9BCA-1CBD-4A8F-B97D-86F30235587D}"/>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2C1CBA4-62B2-4495-ADCD-B9DFA48A7C9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48819C6-8B43-4B0F-B747-C2346D0BECF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A5E82A1-4805-4EDA-9B9D-60A393B6A4F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B77948C-7F23-426B-A8FB-2247AF648E0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D82A76D-C6DD-4801-AE5E-3A9C31655D4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8" name="楕円 187">
          <a:extLst>
            <a:ext uri="{FF2B5EF4-FFF2-40B4-BE49-F238E27FC236}">
              <a16:creationId xmlns:a16="http://schemas.microsoft.com/office/drawing/2014/main" id="{C6B7AB91-52CA-4FD0-B9B2-405DFB2E9EC7}"/>
            </a:ext>
          </a:extLst>
        </xdr:cNvPr>
        <xdr:cNvSpPr/>
      </xdr:nvSpPr>
      <xdr:spPr>
        <a:xfrm>
          <a:off x="4584700" y="1046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154594</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1CF0281F-2497-45BB-82B7-3B4E7315E05C}"/>
            </a:ext>
          </a:extLst>
        </xdr:cNvPr>
        <xdr:cNvSpPr txBox="1"/>
      </xdr:nvSpPr>
      <xdr:spPr>
        <a:xfrm>
          <a:off x="4673600" y="1044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164737</xdr:rowOff>
    </xdr:from>
    <xdr:to>
      <xdr:col>20</xdr:col>
      <xdr:colOff>38100</xdr:colOff>
      <xdr:row>61</xdr:row>
      <xdr:rowOff>94887</xdr:rowOff>
    </xdr:to>
    <xdr:sp macro="" textlink="">
      <xdr:nvSpPr>
        <xdr:cNvPr id="190" name="楕円 189">
          <a:extLst>
            <a:ext uri="{FF2B5EF4-FFF2-40B4-BE49-F238E27FC236}">
              <a16:creationId xmlns:a16="http://schemas.microsoft.com/office/drawing/2014/main" id="{7C6B7CBF-6AA5-4DA9-8D88-7EE29EA68F1F}"/>
            </a:ext>
          </a:extLst>
        </xdr:cNvPr>
        <xdr:cNvSpPr/>
      </xdr:nvSpPr>
      <xdr:spPr>
        <a:xfrm>
          <a:off x="3746500" y="1045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44087</xdr:rowOff>
    </xdr:from>
    <xdr:to>
      <xdr:col>24</xdr:col>
      <xdr:colOff>63500</xdr:colOff>
      <xdr:row>61</xdr:row>
      <xdr:rowOff>55517</xdr:rowOff>
    </xdr:to>
    <xdr:cxnSp macro="">
      <xdr:nvCxnSpPr>
        <xdr:cNvPr id="191" name="直線コネクタ 190">
          <a:extLst>
            <a:ext uri="{FF2B5EF4-FFF2-40B4-BE49-F238E27FC236}">
              <a16:creationId xmlns:a16="http://schemas.microsoft.com/office/drawing/2014/main" id="{6F2059CE-B501-4C10-891B-3A662E17D73D}"/>
            </a:ext>
          </a:extLst>
        </xdr:cNvPr>
        <xdr:cNvCxnSpPr/>
      </xdr:nvCxnSpPr>
      <xdr:spPr>
        <a:xfrm>
          <a:off x="3797300" y="10502537"/>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156573</xdr:rowOff>
    </xdr:from>
    <xdr:to>
      <xdr:col>15</xdr:col>
      <xdr:colOff>101600</xdr:colOff>
      <xdr:row>61</xdr:row>
      <xdr:rowOff>86723</xdr:rowOff>
    </xdr:to>
    <xdr:sp macro="" textlink="">
      <xdr:nvSpPr>
        <xdr:cNvPr id="192" name="楕円 191">
          <a:extLst>
            <a:ext uri="{FF2B5EF4-FFF2-40B4-BE49-F238E27FC236}">
              <a16:creationId xmlns:a16="http://schemas.microsoft.com/office/drawing/2014/main" id="{6644AA14-F12B-496D-9ABD-655FBDB0A1AA}"/>
            </a:ext>
          </a:extLst>
        </xdr:cNvPr>
        <xdr:cNvSpPr/>
      </xdr:nvSpPr>
      <xdr:spPr>
        <a:xfrm>
          <a:off x="28575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35923</xdr:rowOff>
    </xdr:from>
    <xdr:to>
      <xdr:col>19</xdr:col>
      <xdr:colOff>177800</xdr:colOff>
      <xdr:row>61</xdr:row>
      <xdr:rowOff>44087</xdr:rowOff>
    </xdr:to>
    <xdr:cxnSp macro="">
      <xdr:nvCxnSpPr>
        <xdr:cNvPr id="193" name="直線コネクタ 192">
          <a:extLst>
            <a:ext uri="{FF2B5EF4-FFF2-40B4-BE49-F238E27FC236}">
              <a16:creationId xmlns:a16="http://schemas.microsoft.com/office/drawing/2014/main" id="{DE473EBA-C16C-4BC2-BBE6-05EB773E96A8}"/>
            </a:ext>
          </a:extLst>
        </xdr:cNvPr>
        <xdr:cNvCxnSpPr/>
      </xdr:nvCxnSpPr>
      <xdr:spPr>
        <a:xfrm>
          <a:off x="2908300" y="1049437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94" name="楕円 193">
          <a:extLst>
            <a:ext uri="{FF2B5EF4-FFF2-40B4-BE49-F238E27FC236}">
              <a16:creationId xmlns:a16="http://schemas.microsoft.com/office/drawing/2014/main" id="{6FC25298-EF21-4789-BFA8-015B1FF0427C}"/>
            </a:ext>
          </a:extLst>
        </xdr:cNvPr>
        <xdr:cNvSpPr/>
      </xdr:nvSpPr>
      <xdr:spPr>
        <a:xfrm>
          <a:off x="1968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31024</xdr:rowOff>
    </xdr:from>
    <xdr:to>
      <xdr:col>15</xdr:col>
      <xdr:colOff>50800</xdr:colOff>
      <xdr:row>61</xdr:row>
      <xdr:rowOff>35923</xdr:rowOff>
    </xdr:to>
    <xdr:cxnSp macro="">
      <xdr:nvCxnSpPr>
        <xdr:cNvPr id="195" name="直線コネクタ 194">
          <a:extLst>
            <a:ext uri="{FF2B5EF4-FFF2-40B4-BE49-F238E27FC236}">
              <a16:creationId xmlns:a16="http://schemas.microsoft.com/office/drawing/2014/main" id="{A78E01C2-1A2C-4286-86F5-1C23CC9A3E86}"/>
            </a:ext>
          </a:extLst>
        </xdr:cNvPr>
        <xdr:cNvCxnSpPr/>
      </xdr:nvCxnSpPr>
      <xdr:spPr>
        <a:xfrm>
          <a:off x="2019300" y="1048947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150041</xdr:rowOff>
    </xdr:from>
    <xdr:to>
      <xdr:col>6</xdr:col>
      <xdr:colOff>38100</xdr:colOff>
      <xdr:row>61</xdr:row>
      <xdr:rowOff>80191</xdr:rowOff>
    </xdr:to>
    <xdr:sp macro="" textlink="">
      <xdr:nvSpPr>
        <xdr:cNvPr id="196" name="楕円 195">
          <a:extLst>
            <a:ext uri="{FF2B5EF4-FFF2-40B4-BE49-F238E27FC236}">
              <a16:creationId xmlns:a16="http://schemas.microsoft.com/office/drawing/2014/main" id="{DB171D53-12F4-4A62-95E1-DBC3FFA01FEB}"/>
            </a:ext>
          </a:extLst>
        </xdr:cNvPr>
        <xdr:cNvSpPr/>
      </xdr:nvSpPr>
      <xdr:spPr>
        <a:xfrm>
          <a:off x="1079500" y="104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29391</xdr:rowOff>
    </xdr:from>
    <xdr:to>
      <xdr:col>10</xdr:col>
      <xdr:colOff>114300</xdr:colOff>
      <xdr:row>61</xdr:row>
      <xdr:rowOff>31024</xdr:rowOff>
    </xdr:to>
    <xdr:cxnSp macro="">
      <xdr:nvCxnSpPr>
        <xdr:cNvPr id="197" name="直線コネクタ 196">
          <a:extLst>
            <a:ext uri="{FF2B5EF4-FFF2-40B4-BE49-F238E27FC236}">
              <a16:creationId xmlns:a16="http://schemas.microsoft.com/office/drawing/2014/main" id="{B15016F2-64EC-4554-AFA8-A21C077958BF}"/>
            </a:ext>
          </a:extLst>
        </xdr:cNvPr>
        <xdr:cNvCxnSpPr/>
      </xdr:nvCxnSpPr>
      <xdr:spPr>
        <a:xfrm>
          <a:off x="1130300" y="10487841"/>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DE311F8A-13F3-4B5E-B555-2A499C4A551C}"/>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C4EEEB41-EEE4-4D09-9CF8-DB134860F2E1}"/>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4311F88F-2A32-47F1-8354-18F0093D61CC}"/>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F940F3BD-9423-45DC-A16E-9FCF5187B479}"/>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86014</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E6310893-3FF8-4B31-841F-81D87DB52C98}"/>
            </a:ext>
          </a:extLst>
        </xdr:cNvPr>
        <xdr:cNvSpPr txBox="1"/>
      </xdr:nvSpPr>
      <xdr:spPr>
        <a:xfrm>
          <a:off x="35820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77850</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2918BDB0-128D-40C1-B3DB-83FF31EF91BC}"/>
            </a:ext>
          </a:extLst>
        </xdr:cNvPr>
        <xdr:cNvSpPr txBox="1"/>
      </xdr:nvSpPr>
      <xdr:spPr>
        <a:xfrm>
          <a:off x="27057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BD864A00-333A-44D3-B10A-AFAD37FACF07}"/>
            </a:ext>
          </a:extLst>
        </xdr:cNvPr>
        <xdr:cNvSpPr txBox="1"/>
      </xdr:nvSpPr>
      <xdr:spPr>
        <a:xfrm>
          <a:off x="1816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71318</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8523974-271B-4FFF-B250-22E98F84E716}"/>
            </a:ext>
          </a:extLst>
        </xdr:cNvPr>
        <xdr:cNvSpPr txBox="1"/>
      </xdr:nvSpPr>
      <xdr:spPr>
        <a:xfrm>
          <a:off x="927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509F1A07-CB35-4E90-AF9C-37C167589DA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5AD3EF8-851C-4C77-88F6-8D48A473D56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8C5C4BB9-9C9E-4A7A-B030-3414EC1DF05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2BD1D318-E6F0-497E-BFB2-9AE39861B4B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F45C5CB6-2E6D-4C1B-B957-4DD1CC3CDAD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1FB91E12-3A3C-4DB3-8125-0B6075CBF72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FE4EE8BC-FAE9-4367-AFB8-02CE70F021D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7A7E9734-1320-448E-8040-D9DA7C6F934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6A04285-DA3C-44F2-8C6D-A6008C00FA1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E39ECC85-CA0A-4A37-922A-5D3B2CABEEB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B2AFD856-1999-4934-BBF6-AFD28031B1E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D3D85A11-F2EF-420D-9317-56265A36461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364B482A-BA8E-43F3-A07E-42594743EFD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626BBEBA-6858-4006-9B4E-C4BBE34E681B}"/>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2E2A9D09-25DB-4730-AD85-588BF55F73E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31726F88-5BC2-47AA-A178-433313B5ED31}"/>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4F29EE93-A52D-43A7-A081-CE005659DA4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03C41820-F151-4DE3-BD32-16A7651A765D}"/>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867F9DD7-C7A0-4625-BD94-F3013E8D828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D29AD7A0-2E49-41B2-8592-10BAD94AABE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A8C6332F-11DC-43FF-A0D8-CBA5801DB2A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E382943E-F1FC-49DC-8078-38CC26D44CA9}"/>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2F8AAB01-3F48-4538-99C3-553728EEB7A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DDF6489B-BBA6-4F3F-BC18-4210C8FD41E4}"/>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21E9D739-3A45-43AF-B7C5-2057053FF4C0}"/>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23F19A34-7E10-4978-B012-695856AA859B}"/>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7A580B28-B4C6-4FD8-A951-FC9D9C93CA5A}"/>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B10AC88B-9CB8-4FC4-B58C-7B3C9A7E1D68}"/>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5631FD8F-F3D2-466C-BD5C-4F1E8CE76995}"/>
            </a:ext>
          </a:extLst>
        </xdr:cNvPr>
        <xdr:cNvSpPr txBox="1"/>
      </xdr:nvSpPr>
      <xdr:spPr>
        <a:xfrm>
          <a:off x="10515600" y="10614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852666A5-AF62-4E32-9532-7F6AC941AB41}"/>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FE9525A5-D4D9-4169-9F79-B1255009C48C}"/>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101F133D-7B21-4495-8D28-5AC20CA89FC4}"/>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3C87EE61-3D2A-4729-802E-91BD7F496FA8}"/>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68CE7AB6-B675-47FD-B995-137DAEF6A2E5}"/>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E0447FD-5647-4E59-B896-01DA37C071B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F4A47FB-B89F-4687-9077-67BB2F0A5CC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6C50039-1B01-480F-9D05-28CB2424D7F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A502711-4868-4F46-80F2-1BC6C2E0D1C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2122530-35AD-4B7A-BF7B-31592607C0A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120882</xdr:rowOff>
    </xdr:from>
    <xdr:to>
      <xdr:col>55</xdr:col>
      <xdr:colOff>50800</xdr:colOff>
      <xdr:row>64</xdr:row>
      <xdr:rowOff>51032</xdr:rowOff>
    </xdr:to>
    <xdr:sp macro="" textlink="">
      <xdr:nvSpPr>
        <xdr:cNvPr id="245" name="楕円 244">
          <a:extLst>
            <a:ext uri="{FF2B5EF4-FFF2-40B4-BE49-F238E27FC236}">
              <a16:creationId xmlns:a16="http://schemas.microsoft.com/office/drawing/2014/main" id="{71E83B6D-B932-47F3-A7B4-C9E7F86160AB}"/>
            </a:ext>
          </a:extLst>
        </xdr:cNvPr>
        <xdr:cNvSpPr/>
      </xdr:nvSpPr>
      <xdr:spPr>
        <a:xfrm>
          <a:off x="10426700" y="1092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35809</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DC75F273-8D39-44B5-BE0D-E2D49312A0FE}"/>
            </a:ext>
          </a:extLst>
        </xdr:cNvPr>
        <xdr:cNvSpPr txBox="1"/>
      </xdr:nvSpPr>
      <xdr:spPr>
        <a:xfrm>
          <a:off x="10515600" y="10837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123289</xdr:rowOff>
    </xdr:from>
    <xdr:to>
      <xdr:col>50</xdr:col>
      <xdr:colOff>165100</xdr:colOff>
      <xdr:row>64</xdr:row>
      <xdr:rowOff>53439</xdr:rowOff>
    </xdr:to>
    <xdr:sp macro="" textlink="">
      <xdr:nvSpPr>
        <xdr:cNvPr id="247" name="楕円 246">
          <a:extLst>
            <a:ext uri="{FF2B5EF4-FFF2-40B4-BE49-F238E27FC236}">
              <a16:creationId xmlns:a16="http://schemas.microsoft.com/office/drawing/2014/main" id="{BED51840-8030-412A-B831-33F0736F551C}"/>
            </a:ext>
          </a:extLst>
        </xdr:cNvPr>
        <xdr:cNvSpPr/>
      </xdr:nvSpPr>
      <xdr:spPr>
        <a:xfrm>
          <a:off x="9588500" y="1092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232</xdr:rowOff>
    </xdr:from>
    <xdr:to>
      <xdr:col>55</xdr:col>
      <xdr:colOff>0</xdr:colOff>
      <xdr:row>64</xdr:row>
      <xdr:rowOff>2639</xdr:rowOff>
    </xdr:to>
    <xdr:cxnSp macro="">
      <xdr:nvCxnSpPr>
        <xdr:cNvPr id="248" name="直線コネクタ 247">
          <a:extLst>
            <a:ext uri="{FF2B5EF4-FFF2-40B4-BE49-F238E27FC236}">
              <a16:creationId xmlns:a16="http://schemas.microsoft.com/office/drawing/2014/main" id="{E0ACA0B9-A07C-46A1-B903-CA94E453C88C}"/>
            </a:ext>
          </a:extLst>
        </xdr:cNvPr>
        <xdr:cNvCxnSpPr/>
      </xdr:nvCxnSpPr>
      <xdr:spPr>
        <a:xfrm flipV="1">
          <a:off x="9639300" y="10973032"/>
          <a:ext cx="838200" cy="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125722</xdr:rowOff>
    </xdr:from>
    <xdr:to>
      <xdr:col>46</xdr:col>
      <xdr:colOff>38100</xdr:colOff>
      <xdr:row>64</xdr:row>
      <xdr:rowOff>55872</xdr:rowOff>
    </xdr:to>
    <xdr:sp macro="" textlink="">
      <xdr:nvSpPr>
        <xdr:cNvPr id="249" name="楕円 248">
          <a:extLst>
            <a:ext uri="{FF2B5EF4-FFF2-40B4-BE49-F238E27FC236}">
              <a16:creationId xmlns:a16="http://schemas.microsoft.com/office/drawing/2014/main" id="{C36E4C04-BA6B-43AD-A039-589A09F46F87}"/>
            </a:ext>
          </a:extLst>
        </xdr:cNvPr>
        <xdr:cNvSpPr/>
      </xdr:nvSpPr>
      <xdr:spPr>
        <a:xfrm>
          <a:off x="8699500" y="1092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2639</xdr:rowOff>
    </xdr:from>
    <xdr:to>
      <xdr:col>50</xdr:col>
      <xdr:colOff>114300</xdr:colOff>
      <xdr:row>64</xdr:row>
      <xdr:rowOff>5072</xdr:rowOff>
    </xdr:to>
    <xdr:cxnSp macro="">
      <xdr:nvCxnSpPr>
        <xdr:cNvPr id="250" name="直線コネクタ 249">
          <a:extLst>
            <a:ext uri="{FF2B5EF4-FFF2-40B4-BE49-F238E27FC236}">
              <a16:creationId xmlns:a16="http://schemas.microsoft.com/office/drawing/2014/main" id="{C7EC2D66-BD11-4B60-91E1-579BB6375B88}"/>
            </a:ext>
          </a:extLst>
        </xdr:cNvPr>
        <xdr:cNvCxnSpPr/>
      </xdr:nvCxnSpPr>
      <xdr:spPr>
        <a:xfrm flipV="1">
          <a:off x="8750300" y="10975439"/>
          <a:ext cx="889000" cy="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127942</xdr:rowOff>
    </xdr:from>
    <xdr:to>
      <xdr:col>41</xdr:col>
      <xdr:colOff>101600</xdr:colOff>
      <xdr:row>64</xdr:row>
      <xdr:rowOff>58092</xdr:rowOff>
    </xdr:to>
    <xdr:sp macro="" textlink="">
      <xdr:nvSpPr>
        <xdr:cNvPr id="251" name="楕円 250">
          <a:extLst>
            <a:ext uri="{FF2B5EF4-FFF2-40B4-BE49-F238E27FC236}">
              <a16:creationId xmlns:a16="http://schemas.microsoft.com/office/drawing/2014/main" id="{89996843-AD3A-4D81-A86D-C5B9C314106C}"/>
            </a:ext>
          </a:extLst>
        </xdr:cNvPr>
        <xdr:cNvSpPr/>
      </xdr:nvSpPr>
      <xdr:spPr>
        <a:xfrm>
          <a:off x="7810500" y="1092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5072</xdr:rowOff>
    </xdr:from>
    <xdr:to>
      <xdr:col>45</xdr:col>
      <xdr:colOff>177800</xdr:colOff>
      <xdr:row>64</xdr:row>
      <xdr:rowOff>7292</xdr:rowOff>
    </xdr:to>
    <xdr:cxnSp macro="">
      <xdr:nvCxnSpPr>
        <xdr:cNvPr id="252" name="直線コネクタ 251">
          <a:extLst>
            <a:ext uri="{FF2B5EF4-FFF2-40B4-BE49-F238E27FC236}">
              <a16:creationId xmlns:a16="http://schemas.microsoft.com/office/drawing/2014/main" id="{8E8C3227-C334-4FFC-B26B-EB016704F5D3}"/>
            </a:ext>
          </a:extLst>
        </xdr:cNvPr>
        <xdr:cNvCxnSpPr/>
      </xdr:nvCxnSpPr>
      <xdr:spPr>
        <a:xfrm flipV="1">
          <a:off x="7861300" y="10977872"/>
          <a:ext cx="889000" cy="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130667</xdr:rowOff>
    </xdr:from>
    <xdr:to>
      <xdr:col>36</xdr:col>
      <xdr:colOff>165100</xdr:colOff>
      <xdr:row>64</xdr:row>
      <xdr:rowOff>60817</xdr:rowOff>
    </xdr:to>
    <xdr:sp macro="" textlink="">
      <xdr:nvSpPr>
        <xdr:cNvPr id="253" name="楕円 252">
          <a:extLst>
            <a:ext uri="{FF2B5EF4-FFF2-40B4-BE49-F238E27FC236}">
              <a16:creationId xmlns:a16="http://schemas.microsoft.com/office/drawing/2014/main" id="{ACDC7A6C-BDF6-43E4-ACB3-6E00CE45EA85}"/>
            </a:ext>
          </a:extLst>
        </xdr:cNvPr>
        <xdr:cNvSpPr/>
      </xdr:nvSpPr>
      <xdr:spPr>
        <a:xfrm>
          <a:off x="6921500" y="1093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7292</xdr:rowOff>
    </xdr:from>
    <xdr:to>
      <xdr:col>41</xdr:col>
      <xdr:colOff>50800</xdr:colOff>
      <xdr:row>64</xdr:row>
      <xdr:rowOff>10017</xdr:rowOff>
    </xdr:to>
    <xdr:cxnSp macro="">
      <xdr:nvCxnSpPr>
        <xdr:cNvPr id="254" name="直線コネクタ 253">
          <a:extLst>
            <a:ext uri="{FF2B5EF4-FFF2-40B4-BE49-F238E27FC236}">
              <a16:creationId xmlns:a16="http://schemas.microsoft.com/office/drawing/2014/main" id="{74AA7206-A685-4A12-B581-5D66048A3AE1}"/>
            </a:ext>
          </a:extLst>
        </xdr:cNvPr>
        <xdr:cNvCxnSpPr/>
      </xdr:nvCxnSpPr>
      <xdr:spPr>
        <a:xfrm flipV="1">
          <a:off x="6972300" y="10980092"/>
          <a:ext cx="889000" cy="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D7949DD9-A3D4-4D3A-8FEE-87449B5FED68}"/>
            </a:ext>
          </a:extLst>
        </xdr:cNvPr>
        <xdr:cNvSpPr txBox="1"/>
      </xdr:nvSpPr>
      <xdr:spPr>
        <a:xfrm>
          <a:off x="9281505" y="10538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159DEC49-673C-4748-B01D-0F574CB237AB}"/>
            </a:ext>
          </a:extLst>
        </xdr:cNvPr>
        <xdr:cNvSpPr txBox="1"/>
      </xdr:nvSpPr>
      <xdr:spPr>
        <a:xfrm>
          <a:off x="8405205" y="10545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40C29DFF-2D53-43F5-BAED-BF4A4DEAE03C}"/>
            </a:ext>
          </a:extLst>
        </xdr:cNvPr>
        <xdr:cNvSpPr txBox="1"/>
      </xdr:nvSpPr>
      <xdr:spPr>
        <a:xfrm>
          <a:off x="7516205" y="1055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68455894-2032-41CF-B63C-FFEB58CB4129}"/>
            </a:ext>
          </a:extLst>
        </xdr:cNvPr>
        <xdr:cNvSpPr txBox="1"/>
      </xdr:nvSpPr>
      <xdr:spPr>
        <a:xfrm>
          <a:off x="6627205" y="10561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44566</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4947CC07-31C1-4A82-A4B1-70BCE7BF5980}"/>
            </a:ext>
          </a:extLst>
        </xdr:cNvPr>
        <xdr:cNvSpPr txBox="1"/>
      </xdr:nvSpPr>
      <xdr:spPr>
        <a:xfrm>
          <a:off x="9327095" y="11017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46999</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D96DE853-19CA-47EE-80BC-31BE34554D0F}"/>
            </a:ext>
          </a:extLst>
        </xdr:cNvPr>
        <xdr:cNvSpPr txBox="1"/>
      </xdr:nvSpPr>
      <xdr:spPr>
        <a:xfrm>
          <a:off x="8450795" y="11019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49219</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C7684E55-0EE4-45D7-B3E2-0B84E2DD090A}"/>
            </a:ext>
          </a:extLst>
        </xdr:cNvPr>
        <xdr:cNvSpPr txBox="1"/>
      </xdr:nvSpPr>
      <xdr:spPr>
        <a:xfrm>
          <a:off x="7561795" y="11022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51944</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41ADBF99-AC03-4136-B0A8-6E730E090B0C}"/>
            </a:ext>
          </a:extLst>
        </xdr:cNvPr>
        <xdr:cNvSpPr txBox="1"/>
      </xdr:nvSpPr>
      <xdr:spPr>
        <a:xfrm>
          <a:off x="6672795" y="11024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18B3A2F8-4EA6-49C6-80FD-86CCBCB8572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52149882-A6AD-42CA-899B-A1B8A9037CF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1FBA6270-FBE5-429C-9721-E74F1516D87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C5097B33-27CC-49A4-BAAE-C837BC7BB5B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73BBD8AF-55AD-4A41-949A-FD28DF84DD2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8EB0FFB6-5C00-40BB-BCBE-2F8BBE0044B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3CD118A1-AC96-4C60-9595-8A05FCBBC8C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10FB3509-2AE0-4D2C-BEDE-6205A5681D7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433E7B29-BF65-4ED8-9013-EFD2E28B5EC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8F3954BC-9F7E-42F4-9C79-0363E5A609F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BC8D736A-EAD5-4C62-B941-BF5BEA8FE54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2884DDC5-3285-43D6-97AF-E95141CBEA2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10E44DAA-AC23-4CB8-90D9-E59EB6073AA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4EAD0379-7502-4A2D-B35E-FD58786D8BF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4E2C7FE9-F283-417C-861C-27BDEF95619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01E42691-5A90-42C0-8A7F-5A490A802951}"/>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CCFD92D6-018D-4E76-BA10-88A60025507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89630C8D-7C49-4999-A842-A94524C9D93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F65CFF56-CE8D-47FA-8D6E-62213A890B81}"/>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D7EE03FB-44C5-4B3C-8CFF-C9E279AC169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D9087A4C-F3D3-454F-AD12-AB439B8C6698}"/>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615A39E7-6000-4AAC-B38B-27820F5450FC}"/>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DE90CF5F-46DC-4067-8023-9D995DFBDC7D}"/>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1351387-7558-420E-869F-B5C88F98E60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BAE53FB0-C0A9-4362-B33B-7F1157D8444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08916F11-FFA3-4CB9-9FE3-C55CDBDD885F}"/>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9652BB9D-05F1-4ADF-AEF5-A53CDE29E83F}"/>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CE3A9680-00B0-42C0-ABF5-0B82C5C09E28}"/>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F9536896-BC2D-4A31-8657-57EEE5793619}"/>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57E49D8D-7743-487A-AFB6-B03570C3C37B}"/>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93FD907F-8440-40D9-BF1D-883DDE90DB38}"/>
            </a:ext>
          </a:extLst>
        </xdr:cNvPr>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1974A6D5-BD91-4467-A3D8-3339B47B97EE}"/>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F870F934-B623-40BB-9801-D78EBF6381D7}"/>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A19F2FE1-83F4-4BCB-B7D1-232881116C5E}"/>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8CA84F3E-7B19-4789-B783-DB8397BEDD5E}"/>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E1657B3C-1332-43D4-ADAF-779B0DCBA448}"/>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2B512DA-4524-4FDA-9870-7C64659DBEF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1613B9D-0DBE-4B24-8769-1D99074F0F1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B267701-024D-476F-A700-841BF7522F3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06C6F27-C98C-4AAE-99E6-0CC6019703B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FDA2BD3-995A-4D37-AD29-AE32831AC81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5262</xdr:rowOff>
    </xdr:from>
    <xdr:to>
      <xdr:col>24</xdr:col>
      <xdr:colOff>114300</xdr:colOff>
      <xdr:row>85</xdr:row>
      <xdr:rowOff>106862</xdr:rowOff>
    </xdr:to>
    <xdr:sp macro="" textlink="">
      <xdr:nvSpPr>
        <xdr:cNvPr id="304" name="楕円 303">
          <a:extLst>
            <a:ext uri="{FF2B5EF4-FFF2-40B4-BE49-F238E27FC236}">
              <a16:creationId xmlns:a16="http://schemas.microsoft.com/office/drawing/2014/main" id="{2E4CD76A-EE38-41F9-BE7A-BE50CEEE7DE3}"/>
            </a:ext>
          </a:extLst>
        </xdr:cNvPr>
        <xdr:cNvSpPr/>
      </xdr:nvSpPr>
      <xdr:spPr>
        <a:xfrm>
          <a:off x="4584700" y="1457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155139</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9DC06A3-1033-4983-AA36-590ECB9839EE}"/>
            </a:ext>
          </a:extLst>
        </xdr:cNvPr>
        <xdr:cNvSpPr txBox="1"/>
      </xdr:nvSpPr>
      <xdr:spPr>
        <a:xfrm>
          <a:off x="4673600" y="1455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165281</xdr:rowOff>
    </xdr:from>
    <xdr:to>
      <xdr:col>20</xdr:col>
      <xdr:colOff>38100</xdr:colOff>
      <xdr:row>85</xdr:row>
      <xdr:rowOff>95431</xdr:rowOff>
    </xdr:to>
    <xdr:sp macro="" textlink="">
      <xdr:nvSpPr>
        <xdr:cNvPr id="306" name="楕円 305">
          <a:extLst>
            <a:ext uri="{FF2B5EF4-FFF2-40B4-BE49-F238E27FC236}">
              <a16:creationId xmlns:a16="http://schemas.microsoft.com/office/drawing/2014/main" id="{DE7A98D1-EC85-4555-B897-D90DFCF227EA}"/>
            </a:ext>
          </a:extLst>
        </xdr:cNvPr>
        <xdr:cNvSpPr/>
      </xdr:nvSpPr>
      <xdr:spPr>
        <a:xfrm>
          <a:off x="3746500" y="1456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44631</xdr:rowOff>
    </xdr:from>
    <xdr:to>
      <xdr:col>24</xdr:col>
      <xdr:colOff>63500</xdr:colOff>
      <xdr:row>85</xdr:row>
      <xdr:rowOff>56062</xdr:rowOff>
    </xdr:to>
    <xdr:cxnSp macro="">
      <xdr:nvCxnSpPr>
        <xdr:cNvPr id="307" name="直線コネクタ 306">
          <a:extLst>
            <a:ext uri="{FF2B5EF4-FFF2-40B4-BE49-F238E27FC236}">
              <a16:creationId xmlns:a16="http://schemas.microsoft.com/office/drawing/2014/main" id="{635FA293-4B0B-4032-B500-D25E6B97CB54}"/>
            </a:ext>
          </a:extLst>
        </xdr:cNvPr>
        <xdr:cNvCxnSpPr/>
      </xdr:nvCxnSpPr>
      <xdr:spPr>
        <a:xfrm>
          <a:off x="3797300" y="14617881"/>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137523</xdr:rowOff>
    </xdr:from>
    <xdr:to>
      <xdr:col>15</xdr:col>
      <xdr:colOff>101600</xdr:colOff>
      <xdr:row>85</xdr:row>
      <xdr:rowOff>67673</xdr:rowOff>
    </xdr:to>
    <xdr:sp macro="" textlink="">
      <xdr:nvSpPr>
        <xdr:cNvPr id="308" name="楕円 307">
          <a:extLst>
            <a:ext uri="{FF2B5EF4-FFF2-40B4-BE49-F238E27FC236}">
              <a16:creationId xmlns:a16="http://schemas.microsoft.com/office/drawing/2014/main" id="{FCF60E1B-4A37-4CB2-A09B-305A22FEB3E0}"/>
            </a:ext>
          </a:extLst>
        </xdr:cNvPr>
        <xdr:cNvSpPr/>
      </xdr:nvSpPr>
      <xdr:spPr>
        <a:xfrm>
          <a:off x="2857500" y="1453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16873</xdr:rowOff>
    </xdr:from>
    <xdr:to>
      <xdr:col>19</xdr:col>
      <xdr:colOff>177800</xdr:colOff>
      <xdr:row>85</xdr:row>
      <xdr:rowOff>44631</xdr:rowOff>
    </xdr:to>
    <xdr:cxnSp macro="">
      <xdr:nvCxnSpPr>
        <xdr:cNvPr id="309" name="直線コネクタ 308">
          <a:extLst>
            <a:ext uri="{FF2B5EF4-FFF2-40B4-BE49-F238E27FC236}">
              <a16:creationId xmlns:a16="http://schemas.microsoft.com/office/drawing/2014/main" id="{10CEC12E-3DB4-48C0-BC34-F201EC3C43DE}"/>
            </a:ext>
          </a:extLst>
        </xdr:cNvPr>
        <xdr:cNvCxnSpPr/>
      </xdr:nvCxnSpPr>
      <xdr:spPr>
        <a:xfrm>
          <a:off x="2908300" y="1459012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104866</xdr:rowOff>
    </xdr:from>
    <xdr:to>
      <xdr:col>10</xdr:col>
      <xdr:colOff>165100</xdr:colOff>
      <xdr:row>85</xdr:row>
      <xdr:rowOff>35016</xdr:rowOff>
    </xdr:to>
    <xdr:sp macro="" textlink="">
      <xdr:nvSpPr>
        <xdr:cNvPr id="310" name="楕円 309">
          <a:extLst>
            <a:ext uri="{FF2B5EF4-FFF2-40B4-BE49-F238E27FC236}">
              <a16:creationId xmlns:a16="http://schemas.microsoft.com/office/drawing/2014/main" id="{DB80EB67-81C7-4D0B-8D87-C45D43E3238D}"/>
            </a:ext>
          </a:extLst>
        </xdr:cNvPr>
        <xdr:cNvSpPr/>
      </xdr:nvSpPr>
      <xdr:spPr>
        <a:xfrm>
          <a:off x="1968500" y="1450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155666</xdr:rowOff>
    </xdr:from>
    <xdr:to>
      <xdr:col>15</xdr:col>
      <xdr:colOff>50800</xdr:colOff>
      <xdr:row>85</xdr:row>
      <xdr:rowOff>16873</xdr:rowOff>
    </xdr:to>
    <xdr:cxnSp macro="">
      <xdr:nvCxnSpPr>
        <xdr:cNvPr id="311" name="直線コネクタ 310">
          <a:extLst>
            <a:ext uri="{FF2B5EF4-FFF2-40B4-BE49-F238E27FC236}">
              <a16:creationId xmlns:a16="http://schemas.microsoft.com/office/drawing/2014/main" id="{ECC1DECA-663C-46AC-91AA-31EA372D2F5D}"/>
            </a:ext>
          </a:extLst>
        </xdr:cNvPr>
        <xdr:cNvCxnSpPr/>
      </xdr:nvCxnSpPr>
      <xdr:spPr>
        <a:xfrm>
          <a:off x="2019300" y="1455746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68943</xdr:rowOff>
    </xdr:from>
    <xdr:to>
      <xdr:col>6</xdr:col>
      <xdr:colOff>38100</xdr:colOff>
      <xdr:row>84</xdr:row>
      <xdr:rowOff>170543</xdr:rowOff>
    </xdr:to>
    <xdr:sp macro="" textlink="">
      <xdr:nvSpPr>
        <xdr:cNvPr id="312" name="楕円 311">
          <a:extLst>
            <a:ext uri="{FF2B5EF4-FFF2-40B4-BE49-F238E27FC236}">
              <a16:creationId xmlns:a16="http://schemas.microsoft.com/office/drawing/2014/main" id="{1C5CB88B-FA55-4022-9E07-2EC9211CB0D1}"/>
            </a:ext>
          </a:extLst>
        </xdr:cNvPr>
        <xdr:cNvSpPr/>
      </xdr:nvSpPr>
      <xdr:spPr>
        <a:xfrm>
          <a:off x="10795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119743</xdr:rowOff>
    </xdr:from>
    <xdr:to>
      <xdr:col>10</xdr:col>
      <xdr:colOff>114300</xdr:colOff>
      <xdr:row>84</xdr:row>
      <xdr:rowOff>155666</xdr:rowOff>
    </xdr:to>
    <xdr:cxnSp macro="">
      <xdr:nvCxnSpPr>
        <xdr:cNvPr id="313" name="直線コネクタ 312">
          <a:extLst>
            <a:ext uri="{FF2B5EF4-FFF2-40B4-BE49-F238E27FC236}">
              <a16:creationId xmlns:a16="http://schemas.microsoft.com/office/drawing/2014/main" id="{F4F1F130-76A6-493A-B50B-A61CE05DE5D6}"/>
            </a:ext>
          </a:extLst>
        </xdr:cNvPr>
        <xdr:cNvCxnSpPr/>
      </xdr:nvCxnSpPr>
      <xdr:spPr>
        <a:xfrm>
          <a:off x="1130300" y="1452154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ACA0C33A-8CED-4B17-B53C-19378AF46E2E}"/>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B1F46199-FD23-444A-8A48-6D27AE4C63DC}"/>
            </a:ext>
          </a:extLst>
        </xdr:cNvPr>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B014F86B-CE09-4305-894C-A706C1064ACD}"/>
            </a:ext>
          </a:extLst>
        </xdr:cNvPr>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77AC4667-8CF7-4DAF-95C8-0DAE51C42F71}"/>
            </a:ext>
          </a:extLst>
        </xdr:cNvPr>
        <xdr:cNvSpPr txBox="1"/>
      </xdr:nvSpPr>
      <xdr:spPr>
        <a:xfrm>
          <a:off x="927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86558</xdr:rowOff>
    </xdr:from>
    <xdr:ext cx="405111" cy="259045"/>
    <xdr:sp macro="" textlink="">
      <xdr:nvSpPr>
        <xdr:cNvPr id="318" name="n_1mainValue【公営住宅】&#10;有形固定資産減価償却率">
          <a:extLst>
            <a:ext uri="{FF2B5EF4-FFF2-40B4-BE49-F238E27FC236}">
              <a16:creationId xmlns:a16="http://schemas.microsoft.com/office/drawing/2014/main" id="{56832DAF-9464-4DED-BEBB-95C087D6334B}"/>
            </a:ext>
          </a:extLst>
        </xdr:cNvPr>
        <xdr:cNvSpPr txBox="1"/>
      </xdr:nvSpPr>
      <xdr:spPr>
        <a:xfrm>
          <a:off x="3582044" y="1465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58800</xdr:rowOff>
    </xdr:from>
    <xdr:ext cx="405111" cy="259045"/>
    <xdr:sp macro="" textlink="">
      <xdr:nvSpPr>
        <xdr:cNvPr id="319" name="n_2mainValue【公営住宅】&#10;有形固定資産減価償却率">
          <a:extLst>
            <a:ext uri="{FF2B5EF4-FFF2-40B4-BE49-F238E27FC236}">
              <a16:creationId xmlns:a16="http://schemas.microsoft.com/office/drawing/2014/main" id="{26F1EEB6-3C02-450E-AFB6-949B03601034}"/>
            </a:ext>
          </a:extLst>
        </xdr:cNvPr>
        <xdr:cNvSpPr txBox="1"/>
      </xdr:nvSpPr>
      <xdr:spPr>
        <a:xfrm>
          <a:off x="2705744" y="1463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26143</xdr:rowOff>
    </xdr:from>
    <xdr:ext cx="405111" cy="259045"/>
    <xdr:sp macro="" textlink="">
      <xdr:nvSpPr>
        <xdr:cNvPr id="320" name="n_3mainValue【公営住宅】&#10;有形固定資産減価償却率">
          <a:extLst>
            <a:ext uri="{FF2B5EF4-FFF2-40B4-BE49-F238E27FC236}">
              <a16:creationId xmlns:a16="http://schemas.microsoft.com/office/drawing/2014/main" id="{A4A525DE-C00A-4F9E-8609-C18961883D18}"/>
            </a:ext>
          </a:extLst>
        </xdr:cNvPr>
        <xdr:cNvSpPr txBox="1"/>
      </xdr:nvSpPr>
      <xdr:spPr>
        <a:xfrm>
          <a:off x="1816744" y="1459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161670</xdr:rowOff>
    </xdr:from>
    <xdr:ext cx="405111" cy="259045"/>
    <xdr:sp macro="" textlink="">
      <xdr:nvSpPr>
        <xdr:cNvPr id="321" name="n_4mainValue【公営住宅】&#10;有形固定資産減価償却率">
          <a:extLst>
            <a:ext uri="{FF2B5EF4-FFF2-40B4-BE49-F238E27FC236}">
              <a16:creationId xmlns:a16="http://schemas.microsoft.com/office/drawing/2014/main" id="{7290D6DC-4830-41E1-8246-C8D53ECEA881}"/>
            </a:ext>
          </a:extLst>
        </xdr:cNvPr>
        <xdr:cNvSpPr txBox="1"/>
      </xdr:nvSpPr>
      <xdr:spPr>
        <a:xfrm>
          <a:off x="927744" y="1456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6CBAE427-1483-4F1B-B810-F5B4E9DD50C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EAE9078-01C3-4ABD-BC4B-8F3D85FFF3B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8F55F61-20BF-4E9E-A97A-0842954B32B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1C69C38F-ABC8-4EA8-A475-BA70BFE3356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A85EEB4-C3F2-460C-B9E8-3B8E23E59E3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EA9149C-22A7-4569-9FA4-A3F8DDDC451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CF0F856-6C4F-42F3-8071-BFCC9A8355A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F1C0E4F9-E960-4081-925E-6ADC6A389D8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ED670AD-81F3-466E-99B4-6BB6A9F765A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96CCCFA-DB8C-4E9C-90FB-969687F91A7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1FDE10EA-9D2D-440A-8AE1-28290EEA6D3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277CD593-99C6-40B1-9760-515DF449B33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590FCDD4-4222-40C8-8475-9C8A63104E2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CAE041B1-3E87-4132-8C7D-27BF79B0AF0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B0FEB92B-DBF8-48C6-A68E-6C9A074637E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E4B2B9D9-BC58-4449-A6F1-6A011E85E305}"/>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E09AF8D4-BBD1-4143-916D-E9C31E600F4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BC84DE5C-0955-41AA-875D-2FDFC19CE9BC}"/>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8C864088-7B21-4059-A1EF-BDAF0113075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33F35605-692C-40C4-9DD7-59B7783318AA}"/>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A9AA2B7C-D4AB-4186-B449-98964084413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46E415C8-99C4-4D58-8E35-F71C158780C7}"/>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6C66B90E-AFB9-43D2-9DA2-F60FE90B0BD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836AAED9-4963-4EF9-A746-8035B1F0888C}"/>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61185EE5-7FA5-41B5-A9D8-922A63ED9D29}"/>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9EB43160-C779-4FDD-8034-D58D0EA7B773}"/>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ADBB4C90-CB81-4071-BE95-5FBEEFFCDFD6}"/>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C861E685-D6A5-4BDB-AA4D-5B162ABDBB77}"/>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D46FDD72-89BB-411B-BB80-4105BF19BE43}"/>
            </a:ext>
          </a:extLst>
        </xdr:cNvPr>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F81AA866-F12C-4E3C-BA9C-61000B84F980}"/>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6051C0D5-2533-4440-91B8-D23AB3D487CE}"/>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06F988B5-E776-4C4A-B00F-C519B8908643}"/>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9488E317-CFC2-4368-95B4-2D7E08EB8CCF}"/>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68FE3BCF-44FB-42FF-85B1-C231BFCE4761}"/>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6F7D512-3317-48D5-AC34-635C102DAD0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E78CEF2-612F-43B4-ADE6-2C5161EE604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8A14527-D30F-4FE8-BB38-10C776AE64D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6368E32-9154-4F5D-A064-979CA1C2762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322C0A2-DD14-4454-ABB7-9C09FAA1EF9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159435</xdr:rowOff>
    </xdr:from>
    <xdr:to>
      <xdr:col>55</xdr:col>
      <xdr:colOff>50800</xdr:colOff>
      <xdr:row>85</xdr:row>
      <xdr:rowOff>89585</xdr:rowOff>
    </xdr:to>
    <xdr:sp macro="" textlink="">
      <xdr:nvSpPr>
        <xdr:cNvPr id="361" name="楕円 360">
          <a:extLst>
            <a:ext uri="{FF2B5EF4-FFF2-40B4-BE49-F238E27FC236}">
              <a16:creationId xmlns:a16="http://schemas.microsoft.com/office/drawing/2014/main" id="{258F4669-8CFD-4434-B91C-CEBBFEF6AC82}"/>
            </a:ext>
          </a:extLst>
        </xdr:cNvPr>
        <xdr:cNvSpPr/>
      </xdr:nvSpPr>
      <xdr:spPr>
        <a:xfrm>
          <a:off x="10426700" y="1456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137862</xdr:rowOff>
    </xdr:from>
    <xdr:ext cx="469744" cy="259045"/>
    <xdr:sp macro="" textlink="">
      <xdr:nvSpPr>
        <xdr:cNvPr id="362" name="【公営住宅】&#10;一人当たり面積該当値テキスト">
          <a:extLst>
            <a:ext uri="{FF2B5EF4-FFF2-40B4-BE49-F238E27FC236}">
              <a16:creationId xmlns:a16="http://schemas.microsoft.com/office/drawing/2014/main" id="{2DAD55D5-A573-4361-98D0-38848D9D7797}"/>
            </a:ext>
          </a:extLst>
        </xdr:cNvPr>
        <xdr:cNvSpPr txBox="1"/>
      </xdr:nvSpPr>
      <xdr:spPr>
        <a:xfrm>
          <a:off x="10515600" y="14539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164922</xdr:rowOff>
    </xdr:from>
    <xdr:to>
      <xdr:col>50</xdr:col>
      <xdr:colOff>165100</xdr:colOff>
      <xdr:row>85</xdr:row>
      <xdr:rowOff>95072</xdr:rowOff>
    </xdr:to>
    <xdr:sp macro="" textlink="">
      <xdr:nvSpPr>
        <xdr:cNvPr id="363" name="楕円 362">
          <a:extLst>
            <a:ext uri="{FF2B5EF4-FFF2-40B4-BE49-F238E27FC236}">
              <a16:creationId xmlns:a16="http://schemas.microsoft.com/office/drawing/2014/main" id="{9D76A88D-2D4C-4A3B-A316-5D157F90D81D}"/>
            </a:ext>
          </a:extLst>
        </xdr:cNvPr>
        <xdr:cNvSpPr/>
      </xdr:nvSpPr>
      <xdr:spPr>
        <a:xfrm>
          <a:off x="9588500" y="1456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38785</xdr:rowOff>
    </xdr:from>
    <xdr:to>
      <xdr:col>55</xdr:col>
      <xdr:colOff>0</xdr:colOff>
      <xdr:row>85</xdr:row>
      <xdr:rowOff>44272</xdr:rowOff>
    </xdr:to>
    <xdr:cxnSp macro="">
      <xdr:nvCxnSpPr>
        <xdr:cNvPr id="364" name="直線コネクタ 363">
          <a:extLst>
            <a:ext uri="{FF2B5EF4-FFF2-40B4-BE49-F238E27FC236}">
              <a16:creationId xmlns:a16="http://schemas.microsoft.com/office/drawing/2014/main" id="{DE9D3737-B21B-4800-A471-71BD7FDCCE72}"/>
            </a:ext>
          </a:extLst>
        </xdr:cNvPr>
        <xdr:cNvCxnSpPr/>
      </xdr:nvCxnSpPr>
      <xdr:spPr>
        <a:xfrm flipV="1">
          <a:off x="9639300" y="14612035"/>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168427</xdr:rowOff>
    </xdr:from>
    <xdr:to>
      <xdr:col>46</xdr:col>
      <xdr:colOff>38100</xdr:colOff>
      <xdr:row>85</xdr:row>
      <xdr:rowOff>98577</xdr:rowOff>
    </xdr:to>
    <xdr:sp macro="" textlink="">
      <xdr:nvSpPr>
        <xdr:cNvPr id="365" name="楕円 364">
          <a:extLst>
            <a:ext uri="{FF2B5EF4-FFF2-40B4-BE49-F238E27FC236}">
              <a16:creationId xmlns:a16="http://schemas.microsoft.com/office/drawing/2014/main" id="{44FEB717-1E26-4C5F-8D85-038FF6C52323}"/>
            </a:ext>
          </a:extLst>
        </xdr:cNvPr>
        <xdr:cNvSpPr/>
      </xdr:nvSpPr>
      <xdr:spPr>
        <a:xfrm>
          <a:off x="8699500" y="1457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44272</xdr:rowOff>
    </xdr:from>
    <xdr:to>
      <xdr:col>50</xdr:col>
      <xdr:colOff>114300</xdr:colOff>
      <xdr:row>85</xdr:row>
      <xdr:rowOff>47777</xdr:rowOff>
    </xdr:to>
    <xdr:cxnSp macro="">
      <xdr:nvCxnSpPr>
        <xdr:cNvPr id="366" name="直線コネクタ 365">
          <a:extLst>
            <a:ext uri="{FF2B5EF4-FFF2-40B4-BE49-F238E27FC236}">
              <a16:creationId xmlns:a16="http://schemas.microsoft.com/office/drawing/2014/main" id="{1C28DCDA-B3CA-4CEB-81FD-21472E007B0F}"/>
            </a:ext>
          </a:extLst>
        </xdr:cNvPr>
        <xdr:cNvCxnSpPr/>
      </xdr:nvCxnSpPr>
      <xdr:spPr>
        <a:xfrm flipV="1">
          <a:off x="8750300" y="14617522"/>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788</xdr:rowOff>
    </xdr:from>
    <xdr:to>
      <xdr:col>41</xdr:col>
      <xdr:colOff>101600</xdr:colOff>
      <xdr:row>85</xdr:row>
      <xdr:rowOff>102388</xdr:rowOff>
    </xdr:to>
    <xdr:sp macro="" textlink="">
      <xdr:nvSpPr>
        <xdr:cNvPr id="367" name="楕円 366">
          <a:extLst>
            <a:ext uri="{FF2B5EF4-FFF2-40B4-BE49-F238E27FC236}">
              <a16:creationId xmlns:a16="http://schemas.microsoft.com/office/drawing/2014/main" id="{BCC1B35F-5D1D-43D2-A9A3-C99746BC0C6A}"/>
            </a:ext>
          </a:extLst>
        </xdr:cNvPr>
        <xdr:cNvSpPr/>
      </xdr:nvSpPr>
      <xdr:spPr>
        <a:xfrm>
          <a:off x="7810500" y="1457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47777</xdr:rowOff>
    </xdr:from>
    <xdr:to>
      <xdr:col>45</xdr:col>
      <xdr:colOff>177800</xdr:colOff>
      <xdr:row>85</xdr:row>
      <xdr:rowOff>51588</xdr:rowOff>
    </xdr:to>
    <xdr:cxnSp macro="">
      <xdr:nvCxnSpPr>
        <xdr:cNvPr id="368" name="直線コネクタ 367">
          <a:extLst>
            <a:ext uri="{FF2B5EF4-FFF2-40B4-BE49-F238E27FC236}">
              <a16:creationId xmlns:a16="http://schemas.microsoft.com/office/drawing/2014/main" id="{6EE6E1A7-3D78-443F-B102-D4CED864DA7C}"/>
            </a:ext>
          </a:extLst>
        </xdr:cNvPr>
        <xdr:cNvCxnSpPr/>
      </xdr:nvCxnSpPr>
      <xdr:spPr>
        <a:xfrm flipV="1">
          <a:off x="7861300" y="14621027"/>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5054</xdr:rowOff>
    </xdr:from>
    <xdr:to>
      <xdr:col>36</xdr:col>
      <xdr:colOff>165100</xdr:colOff>
      <xdr:row>85</xdr:row>
      <xdr:rowOff>106654</xdr:rowOff>
    </xdr:to>
    <xdr:sp macro="" textlink="">
      <xdr:nvSpPr>
        <xdr:cNvPr id="369" name="楕円 368">
          <a:extLst>
            <a:ext uri="{FF2B5EF4-FFF2-40B4-BE49-F238E27FC236}">
              <a16:creationId xmlns:a16="http://schemas.microsoft.com/office/drawing/2014/main" id="{8231DC68-6B44-48C7-89B8-26C0A9D15DCC}"/>
            </a:ext>
          </a:extLst>
        </xdr:cNvPr>
        <xdr:cNvSpPr/>
      </xdr:nvSpPr>
      <xdr:spPr>
        <a:xfrm>
          <a:off x="6921500" y="1457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51588</xdr:rowOff>
    </xdr:from>
    <xdr:to>
      <xdr:col>41</xdr:col>
      <xdr:colOff>50800</xdr:colOff>
      <xdr:row>85</xdr:row>
      <xdr:rowOff>55854</xdr:rowOff>
    </xdr:to>
    <xdr:cxnSp macro="">
      <xdr:nvCxnSpPr>
        <xdr:cNvPr id="370" name="直線コネクタ 369">
          <a:extLst>
            <a:ext uri="{FF2B5EF4-FFF2-40B4-BE49-F238E27FC236}">
              <a16:creationId xmlns:a16="http://schemas.microsoft.com/office/drawing/2014/main" id="{FE5CED24-0B19-4E16-B454-3D7AECE3D92E}"/>
            </a:ext>
          </a:extLst>
        </xdr:cNvPr>
        <xdr:cNvCxnSpPr/>
      </xdr:nvCxnSpPr>
      <xdr:spPr>
        <a:xfrm flipV="1">
          <a:off x="6972300" y="14624838"/>
          <a:ext cx="889000" cy="4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9729ED85-0FFC-40FB-8884-BE44483329AF}"/>
            </a:ext>
          </a:extLst>
        </xdr:cNvPr>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64843882-A638-42D3-8C48-EA7759AEB959}"/>
            </a:ext>
          </a:extLst>
        </xdr:cNvPr>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892E6166-ED60-415E-9076-4FFE5010C8A2}"/>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DD74241D-EDB8-4C89-999E-034BD0EBE4BF}"/>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86199</xdr:rowOff>
    </xdr:from>
    <xdr:ext cx="469744" cy="259045"/>
    <xdr:sp macro="" textlink="">
      <xdr:nvSpPr>
        <xdr:cNvPr id="375" name="n_1mainValue【公営住宅】&#10;一人当たり面積">
          <a:extLst>
            <a:ext uri="{FF2B5EF4-FFF2-40B4-BE49-F238E27FC236}">
              <a16:creationId xmlns:a16="http://schemas.microsoft.com/office/drawing/2014/main" id="{708B6821-00AC-44C6-A7BF-9F4CD18D1DBA}"/>
            </a:ext>
          </a:extLst>
        </xdr:cNvPr>
        <xdr:cNvSpPr txBox="1"/>
      </xdr:nvSpPr>
      <xdr:spPr>
        <a:xfrm>
          <a:off x="9391727" y="14659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89704</xdr:rowOff>
    </xdr:from>
    <xdr:ext cx="469744" cy="259045"/>
    <xdr:sp macro="" textlink="">
      <xdr:nvSpPr>
        <xdr:cNvPr id="376" name="n_2mainValue【公営住宅】&#10;一人当たり面積">
          <a:extLst>
            <a:ext uri="{FF2B5EF4-FFF2-40B4-BE49-F238E27FC236}">
              <a16:creationId xmlns:a16="http://schemas.microsoft.com/office/drawing/2014/main" id="{4FD457E2-8918-4D5A-8538-3198EC9B467E}"/>
            </a:ext>
          </a:extLst>
        </xdr:cNvPr>
        <xdr:cNvSpPr txBox="1"/>
      </xdr:nvSpPr>
      <xdr:spPr>
        <a:xfrm>
          <a:off x="8515427" y="14662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93515</xdr:rowOff>
    </xdr:from>
    <xdr:ext cx="469744" cy="259045"/>
    <xdr:sp macro="" textlink="">
      <xdr:nvSpPr>
        <xdr:cNvPr id="377" name="n_3mainValue【公営住宅】&#10;一人当たり面積">
          <a:extLst>
            <a:ext uri="{FF2B5EF4-FFF2-40B4-BE49-F238E27FC236}">
              <a16:creationId xmlns:a16="http://schemas.microsoft.com/office/drawing/2014/main" id="{B51A8390-EBA5-4A7A-8F7D-2D9F027186B0}"/>
            </a:ext>
          </a:extLst>
        </xdr:cNvPr>
        <xdr:cNvSpPr txBox="1"/>
      </xdr:nvSpPr>
      <xdr:spPr>
        <a:xfrm>
          <a:off x="7626427" y="14666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97781</xdr:rowOff>
    </xdr:from>
    <xdr:ext cx="469744" cy="259045"/>
    <xdr:sp macro="" textlink="">
      <xdr:nvSpPr>
        <xdr:cNvPr id="378" name="n_4mainValue【公営住宅】&#10;一人当たり面積">
          <a:extLst>
            <a:ext uri="{FF2B5EF4-FFF2-40B4-BE49-F238E27FC236}">
              <a16:creationId xmlns:a16="http://schemas.microsoft.com/office/drawing/2014/main" id="{C98BFAE4-4A9E-4EA0-B38D-890D4E06F25C}"/>
            </a:ext>
          </a:extLst>
        </xdr:cNvPr>
        <xdr:cNvSpPr txBox="1"/>
      </xdr:nvSpPr>
      <xdr:spPr>
        <a:xfrm>
          <a:off x="6737427" y="14671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B03276CF-19D7-435D-AD8A-F948903F559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F6270325-5A56-491B-988E-9D42ADBFE71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62A0B0C7-EC06-41D5-BCC4-82D30D8C010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6C204682-64EE-4EDB-8EC9-071B0F0409F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8BEDB790-D5EC-402B-8BAF-504733AB296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396C5FB9-4F0D-4A0C-9A1E-49F123B6959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1F823FE6-6E38-4197-9D46-5D6A6518CEE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96A73B31-1488-4548-9581-C80260D206D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34A2B812-5C98-47A4-A993-0963D483E70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7FC6C770-592D-4361-95DC-DEF8F199A4B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6587D913-E70F-48D5-A475-63E80E75E51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E220C499-5500-43D1-B90E-D18F5587543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FCAB95BE-1095-491E-BADC-D5DF424E651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E2BE5A2C-F7C2-4543-8107-8E79C7FD819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79ED899E-5591-475D-A89E-1DCBFB12423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C1B4BD70-74DD-426A-8BF4-FE3000C73CF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EB2BF4C8-3948-4277-BB64-96EDAEB0082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B668DC77-8AE7-48E6-A759-9E6EFD17263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DD748B97-FC49-4EA9-8D80-BD6927B14B2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22966194-A519-46F8-85E7-93CA4129FC8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5136D731-4994-456C-BCF1-4D70FA804FF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C9B8550-849E-4C6F-BD38-43ED7033115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EB074D0B-ED0B-4A0A-A803-21F8999D36A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E3521D61-3B83-4A65-8DF5-7B8247F753B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1CBB850B-B685-4CAD-A87C-3475816E4AE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C97FC013-46F6-4322-A68B-63A43C01E87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197C375E-0B64-4806-84BF-88458E78270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543C7B31-F17F-41AE-B953-62598DA361A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197665ED-49C5-485D-972C-FFFDA46F760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85F192AB-AF58-488C-9459-166C052D4F3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DCC05EFC-A2E8-465C-B2CA-2BC2F07158F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761064F9-C1ED-486F-A3C2-310C6DF445A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9821C73F-4419-4171-93D7-395F1CD619B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42D0655F-6A2E-4B61-8B83-76836C8082CE}"/>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D7758B71-DD72-42C3-B1C7-17A72130F7F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19E594C3-B48B-429E-80A7-FB68F6F57D7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DCF48EA7-ACFD-4077-B75A-7BEB42ADF0B3}"/>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AC78F60D-6DA1-46F2-A4CE-FACF0FF9FEBD}"/>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514B7CAB-D44A-45B4-BA5B-AC3696C9F7C8}"/>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D49DAB63-DB12-4FA0-B397-67C438B4EC6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439C7BE4-12B4-4563-8494-0A2BFD9047A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642B9D05-709D-4246-A588-57E2C6FB1EEC}"/>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8A17D493-7463-4643-A4D1-FC169B73304F}"/>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0F86D2F4-B25A-4DDC-B52C-5314320D8D4E}"/>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E4C1B7A1-E0CB-4B96-8720-0B617265C5DD}"/>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6ECCD556-C4D2-4196-8BF0-08B4F64525C3}"/>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75A36023-35E6-43DD-8C73-459D3B11A0E1}"/>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367B3A77-99AD-4AB4-B407-1C1534D3F846}"/>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7B5D8371-B254-43FA-964E-7A4D84D0221B}"/>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BCF027B9-0A43-466C-AE1B-9CCA90E07C7D}"/>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C0047162-891D-4C19-8061-AD4526FE808C}"/>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22C004F7-69D6-44E0-91A6-FC9B9C0F2077}"/>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BFBCC29-402E-4B1D-B556-BDBC7A21FF0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E4AC2D04-3C9B-4316-A0C3-3810A06FA69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10A5C8B-768A-4501-9532-DCE903DA4AD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B871609-2913-4A4F-9B88-CDC8FD592E1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1E8FD56E-A89F-4677-814C-F162B2AE6A5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95613</xdr:rowOff>
    </xdr:from>
    <xdr:to>
      <xdr:col>85</xdr:col>
      <xdr:colOff>177800</xdr:colOff>
      <xdr:row>39</xdr:row>
      <xdr:rowOff>25763</xdr:rowOff>
    </xdr:to>
    <xdr:sp macro="" textlink="">
      <xdr:nvSpPr>
        <xdr:cNvPr id="436" name="楕円 435">
          <a:extLst>
            <a:ext uri="{FF2B5EF4-FFF2-40B4-BE49-F238E27FC236}">
              <a16:creationId xmlns:a16="http://schemas.microsoft.com/office/drawing/2014/main" id="{3647333B-1E15-437A-BB5D-D9477229068F}"/>
            </a:ext>
          </a:extLst>
        </xdr:cNvPr>
        <xdr:cNvSpPr/>
      </xdr:nvSpPr>
      <xdr:spPr>
        <a:xfrm>
          <a:off x="16268700" y="66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74040</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F05C306A-3FA8-4E7D-931C-7A57539E7312}"/>
            </a:ext>
          </a:extLst>
        </xdr:cNvPr>
        <xdr:cNvSpPr txBox="1"/>
      </xdr:nvSpPr>
      <xdr:spPr>
        <a:xfrm>
          <a:off x="16357600"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44994</xdr:rowOff>
    </xdr:from>
    <xdr:to>
      <xdr:col>81</xdr:col>
      <xdr:colOff>101600</xdr:colOff>
      <xdr:row>38</xdr:row>
      <xdr:rowOff>146594</xdr:rowOff>
    </xdr:to>
    <xdr:sp macro="" textlink="">
      <xdr:nvSpPr>
        <xdr:cNvPr id="438" name="楕円 437">
          <a:extLst>
            <a:ext uri="{FF2B5EF4-FFF2-40B4-BE49-F238E27FC236}">
              <a16:creationId xmlns:a16="http://schemas.microsoft.com/office/drawing/2014/main" id="{A11CF73E-9748-4143-A971-4866D6F8F519}"/>
            </a:ext>
          </a:extLst>
        </xdr:cNvPr>
        <xdr:cNvSpPr/>
      </xdr:nvSpPr>
      <xdr:spPr>
        <a:xfrm>
          <a:off x="15430500" y="656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95794</xdr:rowOff>
    </xdr:from>
    <xdr:to>
      <xdr:col>85</xdr:col>
      <xdr:colOff>127000</xdr:colOff>
      <xdr:row>38</xdr:row>
      <xdr:rowOff>146413</xdr:rowOff>
    </xdr:to>
    <xdr:cxnSp macro="">
      <xdr:nvCxnSpPr>
        <xdr:cNvPr id="439" name="直線コネクタ 438">
          <a:extLst>
            <a:ext uri="{FF2B5EF4-FFF2-40B4-BE49-F238E27FC236}">
              <a16:creationId xmlns:a16="http://schemas.microsoft.com/office/drawing/2014/main" id="{91F00136-32E7-44CD-88D5-258B98BC9D6E}"/>
            </a:ext>
          </a:extLst>
        </xdr:cNvPr>
        <xdr:cNvCxnSpPr/>
      </xdr:nvCxnSpPr>
      <xdr:spPr>
        <a:xfrm>
          <a:off x="15481300" y="6610894"/>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146231</xdr:rowOff>
    </xdr:from>
    <xdr:to>
      <xdr:col>76</xdr:col>
      <xdr:colOff>165100</xdr:colOff>
      <xdr:row>38</xdr:row>
      <xdr:rowOff>76381</xdr:rowOff>
    </xdr:to>
    <xdr:sp macro="" textlink="">
      <xdr:nvSpPr>
        <xdr:cNvPr id="440" name="楕円 439">
          <a:extLst>
            <a:ext uri="{FF2B5EF4-FFF2-40B4-BE49-F238E27FC236}">
              <a16:creationId xmlns:a16="http://schemas.microsoft.com/office/drawing/2014/main" id="{AD09348C-59EC-452E-A007-7BEB072D3495}"/>
            </a:ext>
          </a:extLst>
        </xdr:cNvPr>
        <xdr:cNvSpPr/>
      </xdr:nvSpPr>
      <xdr:spPr>
        <a:xfrm>
          <a:off x="14541500" y="648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25581</xdr:rowOff>
    </xdr:from>
    <xdr:to>
      <xdr:col>81</xdr:col>
      <xdr:colOff>50800</xdr:colOff>
      <xdr:row>38</xdr:row>
      <xdr:rowOff>95794</xdr:rowOff>
    </xdr:to>
    <xdr:cxnSp macro="">
      <xdr:nvCxnSpPr>
        <xdr:cNvPr id="441" name="直線コネクタ 440">
          <a:extLst>
            <a:ext uri="{FF2B5EF4-FFF2-40B4-BE49-F238E27FC236}">
              <a16:creationId xmlns:a16="http://schemas.microsoft.com/office/drawing/2014/main" id="{2DB3BA3C-71D1-4EE4-9DE9-5A8BD353186D}"/>
            </a:ext>
          </a:extLst>
        </xdr:cNvPr>
        <xdr:cNvCxnSpPr/>
      </xdr:nvCxnSpPr>
      <xdr:spPr>
        <a:xfrm>
          <a:off x="14592300" y="6540681"/>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76019</xdr:rowOff>
    </xdr:from>
    <xdr:to>
      <xdr:col>72</xdr:col>
      <xdr:colOff>38100</xdr:colOff>
      <xdr:row>38</xdr:row>
      <xdr:rowOff>6169</xdr:rowOff>
    </xdr:to>
    <xdr:sp macro="" textlink="">
      <xdr:nvSpPr>
        <xdr:cNvPr id="442" name="楕円 441">
          <a:extLst>
            <a:ext uri="{FF2B5EF4-FFF2-40B4-BE49-F238E27FC236}">
              <a16:creationId xmlns:a16="http://schemas.microsoft.com/office/drawing/2014/main" id="{ED3D9F26-6EA4-41FD-8607-FE0950E52C07}"/>
            </a:ext>
          </a:extLst>
        </xdr:cNvPr>
        <xdr:cNvSpPr/>
      </xdr:nvSpPr>
      <xdr:spPr>
        <a:xfrm>
          <a:off x="13652500" y="64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126819</xdr:rowOff>
    </xdr:from>
    <xdr:to>
      <xdr:col>76</xdr:col>
      <xdr:colOff>114300</xdr:colOff>
      <xdr:row>38</xdr:row>
      <xdr:rowOff>25581</xdr:rowOff>
    </xdr:to>
    <xdr:cxnSp macro="">
      <xdr:nvCxnSpPr>
        <xdr:cNvPr id="443" name="直線コネクタ 442">
          <a:extLst>
            <a:ext uri="{FF2B5EF4-FFF2-40B4-BE49-F238E27FC236}">
              <a16:creationId xmlns:a16="http://schemas.microsoft.com/office/drawing/2014/main" id="{42A5C92E-F9B0-43CE-A783-413213A24772}"/>
            </a:ext>
          </a:extLst>
        </xdr:cNvPr>
        <xdr:cNvCxnSpPr/>
      </xdr:nvCxnSpPr>
      <xdr:spPr>
        <a:xfrm>
          <a:off x="13703300" y="6470469"/>
          <a:ext cx="889000" cy="7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170724</xdr:rowOff>
    </xdr:from>
    <xdr:to>
      <xdr:col>67</xdr:col>
      <xdr:colOff>101600</xdr:colOff>
      <xdr:row>37</xdr:row>
      <xdr:rowOff>100874</xdr:rowOff>
    </xdr:to>
    <xdr:sp macro="" textlink="">
      <xdr:nvSpPr>
        <xdr:cNvPr id="444" name="楕円 443">
          <a:extLst>
            <a:ext uri="{FF2B5EF4-FFF2-40B4-BE49-F238E27FC236}">
              <a16:creationId xmlns:a16="http://schemas.microsoft.com/office/drawing/2014/main" id="{3A4B7A64-A7AD-43F6-8A6D-A9299D36FADB}"/>
            </a:ext>
          </a:extLst>
        </xdr:cNvPr>
        <xdr:cNvSpPr/>
      </xdr:nvSpPr>
      <xdr:spPr>
        <a:xfrm>
          <a:off x="12763500" y="634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50074</xdr:rowOff>
    </xdr:from>
    <xdr:to>
      <xdr:col>71</xdr:col>
      <xdr:colOff>177800</xdr:colOff>
      <xdr:row>37</xdr:row>
      <xdr:rowOff>126819</xdr:rowOff>
    </xdr:to>
    <xdr:cxnSp macro="">
      <xdr:nvCxnSpPr>
        <xdr:cNvPr id="445" name="直線コネクタ 444">
          <a:extLst>
            <a:ext uri="{FF2B5EF4-FFF2-40B4-BE49-F238E27FC236}">
              <a16:creationId xmlns:a16="http://schemas.microsoft.com/office/drawing/2014/main" id="{35DEB8F5-DF81-4FC4-BADB-B112B12775B9}"/>
            </a:ext>
          </a:extLst>
        </xdr:cNvPr>
        <xdr:cNvCxnSpPr/>
      </xdr:nvCxnSpPr>
      <xdr:spPr>
        <a:xfrm>
          <a:off x="12814300" y="6393724"/>
          <a:ext cx="889000" cy="7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924E2578-31B9-4CA2-9154-5220365E5BC1}"/>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76AD9851-E226-4A82-A1F8-BC85AB68E0B9}"/>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41383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7DCC55EF-314A-4B8E-874F-6CE100996E96}"/>
            </a:ext>
          </a:extLst>
        </xdr:cNvPr>
        <xdr:cNvSpPr txBox="1"/>
      </xdr:nvSpPr>
      <xdr:spPr>
        <a:xfrm>
          <a:off x="13500744" y="655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EF6CCAA1-6D85-4758-B3ED-B0E58DCFABBC}"/>
            </a:ext>
          </a:extLst>
        </xdr:cNvPr>
        <xdr:cNvSpPr txBox="1"/>
      </xdr:nvSpPr>
      <xdr:spPr>
        <a:xfrm>
          <a:off x="12611744" y="653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137721</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F103622D-309E-4BC6-8DB8-31272FE5C32D}"/>
            </a:ext>
          </a:extLst>
        </xdr:cNvPr>
        <xdr:cNvSpPr txBox="1"/>
      </xdr:nvSpPr>
      <xdr:spPr>
        <a:xfrm>
          <a:off x="15266044" y="665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67508</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1D62C598-A12D-426D-98D0-DF13EB8D76B3}"/>
            </a:ext>
          </a:extLst>
        </xdr:cNvPr>
        <xdr:cNvSpPr txBox="1"/>
      </xdr:nvSpPr>
      <xdr:spPr>
        <a:xfrm>
          <a:off x="14389744" y="658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22696</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3F9F5BE9-95F3-4572-B84E-9B9358D7C746}"/>
            </a:ext>
          </a:extLst>
        </xdr:cNvPr>
        <xdr:cNvSpPr txBox="1"/>
      </xdr:nvSpPr>
      <xdr:spPr>
        <a:xfrm>
          <a:off x="13500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117401</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FCF0ABCA-9944-42BC-957A-D17269864CA6}"/>
            </a:ext>
          </a:extLst>
        </xdr:cNvPr>
        <xdr:cNvSpPr txBox="1"/>
      </xdr:nvSpPr>
      <xdr:spPr>
        <a:xfrm>
          <a:off x="12611744" y="611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5192E228-D134-4978-B0CB-FA7C5C6E8ED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6ECDB764-6779-448B-8618-1FA49351CA7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C2F12D2B-302D-4073-BD58-8B3DD8FAE9B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8530C71F-0DB5-47FF-BE79-61C6E02E506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A108D9A3-8885-4FF2-A8FE-567AB45D510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5B895268-14FA-46B1-A80B-02E4B8C5C96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AF25F2AB-9BB2-44A6-9DB2-F7F1B93E367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FD758C66-5F11-4AC0-B518-7234705E256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E2B68176-8D01-4EEC-81EA-D0327E2975E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DE8B4AC8-478C-4F33-95BF-823A0949AE8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4DC00A6C-3726-4755-885A-C6AE20E0541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6F499C52-E44C-4E86-8E5D-7DA07BE89B26}"/>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D67ED861-0D93-4430-8B36-383361BE5A7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D4A70538-C4A4-4BF8-9F5C-797E0D9E6864}"/>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A8741128-C7F7-4D8E-9EF0-58757920A33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77A27F86-135C-4D7A-8F15-ECF7723DC918}"/>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6154F6F0-0DC7-4DAD-83CF-480B9A5EBC1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3DDBFA59-1477-47C0-A1C6-BA96A3A7F12A}"/>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2CD1CBAD-692E-4779-8A94-60B017AA14B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A50446A7-1EF0-4885-8736-96F74189F52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D4A22C5A-B5D6-43B7-ABE5-2EFDFCF1F40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B3A1466A-C529-4639-A565-41A223D1D088}"/>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04E40950-4206-4A59-A75C-C52A403F3C8E}"/>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FADC3708-C15B-4DE6-BECE-ACF190B5CAEB}"/>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25769421-EAFA-4331-9288-4D674805125B}"/>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39117E01-4F97-4B79-A7AD-BD8A9B43E5BB}"/>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2BCCE8AC-7058-48F5-BEB2-F6DD40698AB8}"/>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802592E5-5EEF-4224-9609-3768BF22D311}"/>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3C979472-3B7B-4010-98C7-9CF3FBBC90BD}"/>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49D8200C-ACFD-477C-A1E4-F2DF7612EA30}"/>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A48EA01D-BFCD-45BD-B155-10C08021E2AE}"/>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B17A9B09-584C-482E-914C-ECAC7326BBB5}"/>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5C064D3-44BD-4B2E-9C5F-9EB42AFAA58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2371E6C5-7AE6-41E5-8681-2B03044E249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F15A6D96-4C3B-4A2D-AB2C-7838190B878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73782ABC-5FC7-4CE0-AA7A-74A0E916296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253035D1-A493-46DC-A700-75473F78C8C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71577</xdr:rowOff>
    </xdr:from>
    <xdr:to>
      <xdr:col>116</xdr:col>
      <xdr:colOff>114300</xdr:colOff>
      <xdr:row>41</xdr:row>
      <xdr:rowOff>1727</xdr:rowOff>
    </xdr:to>
    <xdr:sp macro="" textlink="">
      <xdr:nvSpPr>
        <xdr:cNvPr id="491" name="楕円 490">
          <a:extLst>
            <a:ext uri="{FF2B5EF4-FFF2-40B4-BE49-F238E27FC236}">
              <a16:creationId xmlns:a16="http://schemas.microsoft.com/office/drawing/2014/main" id="{0366B44A-8A78-40CF-8D20-C8AD48A44E0E}"/>
            </a:ext>
          </a:extLst>
        </xdr:cNvPr>
        <xdr:cNvSpPr/>
      </xdr:nvSpPr>
      <xdr:spPr>
        <a:xfrm>
          <a:off x="22110700" y="692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50004</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6F43F512-E63D-404B-93D9-91888F105F2D}"/>
            </a:ext>
          </a:extLst>
        </xdr:cNvPr>
        <xdr:cNvSpPr txBox="1"/>
      </xdr:nvSpPr>
      <xdr:spPr>
        <a:xfrm>
          <a:off x="22199600" y="6908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75692</xdr:rowOff>
    </xdr:from>
    <xdr:to>
      <xdr:col>112</xdr:col>
      <xdr:colOff>38100</xdr:colOff>
      <xdr:row>41</xdr:row>
      <xdr:rowOff>5842</xdr:rowOff>
    </xdr:to>
    <xdr:sp macro="" textlink="">
      <xdr:nvSpPr>
        <xdr:cNvPr id="493" name="楕円 492">
          <a:extLst>
            <a:ext uri="{FF2B5EF4-FFF2-40B4-BE49-F238E27FC236}">
              <a16:creationId xmlns:a16="http://schemas.microsoft.com/office/drawing/2014/main" id="{E0B42B9C-5AB4-41E3-8A33-9B4627D2EACC}"/>
            </a:ext>
          </a:extLst>
        </xdr:cNvPr>
        <xdr:cNvSpPr/>
      </xdr:nvSpPr>
      <xdr:spPr>
        <a:xfrm>
          <a:off x="212725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122377</xdr:rowOff>
    </xdr:from>
    <xdr:to>
      <xdr:col>116</xdr:col>
      <xdr:colOff>63500</xdr:colOff>
      <xdr:row>40</xdr:row>
      <xdr:rowOff>126492</xdr:rowOff>
    </xdr:to>
    <xdr:cxnSp macro="">
      <xdr:nvCxnSpPr>
        <xdr:cNvPr id="494" name="直線コネクタ 493">
          <a:extLst>
            <a:ext uri="{FF2B5EF4-FFF2-40B4-BE49-F238E27FC236}">
              <a16:creationId xmlns:a16="http://schemas.microsoft.com/office/drawing/2014/main" id="{D39E2206-C9A7-4798-BF33-FA654D05EDFB}"/>
            </a:ext>
          </a:extLst>
        </xdr:cNvPr>
        <xdr:cNvCxnSpPr/>
      </xdr:nvCxnSpPr>
      <xdr:spPr>
        <a:xfrm flipV="1">
          <a:off x="21323300" y="6980377"/>
          <a:ext cx="8382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79349</xdr:rowOff>
    </xdr:from>
    <xdr:to>
      <xdr:col>107</xdr:col>
      <xdr:colOff>101600</xdr:colOff>
      <xdr:row>41</xdr:row>
      <xdr:rowOff>9499</xdr:rowOff>
    </xdr:to>
    <xdr:sp macro="" textlink="">
      <xdr:nvSpPr>
        <xdr:cNvPr id="495" name="楕円 494">
          <a:extLst>
            <a:ext uri="{FF2B5EF4-FFF2-40B4-BE49-F238E27FC236}">
              <a16:creationId xmlns:a16="http://schemas.microsoft.com/office/drawing/2014/main" id="{35F2B8F5-7BC4-4D0D-83C5-577AE48BB666}"/>
            </a:ext>
          </a:extLst>
        </xdr:cNvPr>
        <xdr:cNvSpPr/>
      </xdr:nvSpPr>
      <xdr:spPr>
        <a:xfrm>
          <a:off x="20383500" y="693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126492</xdr:rowOff>
    </xdr:from>
    <xdr:to>
      <xdr:col>111</xdr:col>
      <xdr:colOff>177800</xdr:colOff>
      <xdr:row>40</xdr:row>
      <xdr:rowOff>130149</xdr:rowOff>
    </xdr:to>
    <xdr:cxnSp macro="">
      <xdr:nvCxnSpPr>
        <xdr:cNvPr id="496" name="直線コネクタ 495">
          <a:extLst>
            <a:ext uri="{FF2B5EF4-FFF2-40B4-BE49-F238E27FC236}">
              <a16:creationId xmlns:a16="http://schemas.microsoft.com/office/drawing/2014/main" id="{1FA06D54-7D52-4032-9089-5C5DF8FC1054}"/>
            </a:ext>
          </a:extLst>
        </xdr:cNvPr>
        <xdr:cNvCxnSpPr/>
      </xdr:nvCxnSpPr>
      <xdr:spPr>
        <a:xfrm flipV="1">
          <a:off x="20434300" y="6984492"/>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82093</xdr:rowOff>
    </xdr:from>
    <xdr:to>
      <xdr:col>102</xdr:col>
      <xdr:colOff>165100</xdr:colOff>
      <xdr:row>41</xdr:row>
      <xdr:rowOff>12243</xdr:rowOff>
    </xdr:to>
    <xdr:sp macro="" textlink="">
      <xdr:nvSpPr>
        <xdr:cNvPr id="497" name="楕円 496">
          <a:extLst>
            <a:ext uri="{FF2B5EF4-FFF2-40B4-BE49-F238E27FC236}">
              <a16:creationId xmlns:a16="http://schemas.microsoft.com/office/drawing/2014/main" id="{D6CAC3E2-F365-4969-9235-ABA70905E55A}"/>
            </a:ext>
          </a:extLst>
        </xdr:cNvPr>
        <xdr:cNvSpPr/>
      </xdr:nvSpPr>
      <xdr:spPr>
        <a:xfrm>
          <a:off x="19494500" y="694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130149</xdr:rowOff>
    </xdr:from>
    <xdr:to>
      <xdr:col>107</xdr:col>
      <xdr:colOff>50800</xdr:colOff>
      <xdr:row>40</xdr:row>
      <xdr:rowOff>132893</xdr:rowOff>
    </xdr:to>
    <xdr:cxnSp macro="">
      <xdr:nvCxnSpPr>
        <xdr:cNvPr id="498" name="直線コネクタ 497">
          <a:extLst>
            <a:ext uri="{FF2B5EF4-FFF2-40B4-BE49-F238E27FC236}">
              <a16:creationId xmlns:a16="http://schemas.microsoft.com/office/drawing/2014/main" id="{8A234D0D-2E6A-45C6-A4DA-1EBF8043D0D3}"/>
            </a:ext>
          </a:extLst>
        </xdr:cNvPr>
        <xdr:cNvCxnSpPr/>
      </xdr:nvCxnSpPr>
      <xdr:spPr>
        <a:xfrm flipV="1">
          <a:off x="19545300" y="6988149"/>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85293</xdr:rowOff>
    </xdr:from>
    <xdr:to>
      <xdr:col>98</xdr:col>
      <xdr:colOff>38100</xdr:colOff>
      <xdr:row>41</xdr:row>
      <xdr:rowOff>15443</xdr:rowOff>
    </xdr:to>
    <xdr:sp macro="" textlink="">
      <xdr:nvSpPr>
        <xdr:cNvPr id="499" name="楕円 498">
          <a:extLst>
            <a:ext uri="{FF2B5EF4-FFF2-40B4-BE49-F238E27FC236}">
              <a16:creationId xmlns:a16="http://schemas.microsoft.com/office/drawing/2014/main" id="{C8C96CD2-1C70-4B96-9F9E-367A7DAD30B2}"/>
            </a:ext>
          </a:extLst>
        </xdr:cNvPr>
        <xdr:cNvSpPr/>
      </xdr:nvSpPr>
      <xdr:spPr>
        <a:xfrm>
          <a:off x="18605500" y="694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132893</xdr:rowOff>
    </xdr:from>
    <xdr:to>
      <xdr:col>102</xdr:col>
      <xdr:colOff>114300</xdr:colOff>
      <xdr:row>40</xdr:row>
      <xdr:rowOff>136093</xdr:rowOff>
    </xdr:to>
    <xdr:cxnSp macro="">
      <xdr:nvCxnSpPr>
        <xdr:cNvPr id="500" name="直線コネクタ 499">
          <a:extLst>
            <a:ext uri="{FF2B5EF4-FFF2-40B4-BE49-F238E27FC236}">
              <a16:creationId xmlns:a16="http://schemas.microsoft.com/office/drawing/2014/main" id="{63352CE0-2267-42C7-A17B-5E9AAD0E4E24}"/>
            </a:ext>
          </a:extLst>
        </xdr:cNvPr>
        <xdr:cNvCxnSpPr/>
      </xdr:nvCxnSpPr>
      <xdr:spPr>
        <a:xfrm flipV="1">
          <a:off x="18656300" y="6990893"/>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095CD2A4-9B4A-4A22-9509-57A6486A24F1}"/>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BA437187-4EE8-4FA1-B999-50C11A124494}"/>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0C6D35D4-FE83-4A39-B537-731E716C6CBE}"/>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4B01D0DF-EAA8-4962-BF43-CA34D9594A48}"/>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168419</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31FB5BC0-3E2C-4D96-BFAD-2648C8205244}"/>
            </a:ext>
          </a:extLst>
        </xdr:cNvPr>
        <xdr:cNvSpPr txBox="1"/>
      </xdr:nvSpPr>
      <xdr:spPr>
        <a:xfrm>
          <a:off x="21075727" y="70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626</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231645AD-1447-40C3-A606-F092772E0F17}"/>
            </a:ext>
          </a:extLst>
        </xdr:cNvPr>
        <xdr:cNvSpPr txBox="1"/>
      </xdr:nvSpPr>
      <xdr:spPr>
        <a:xfrm>
          <a:off x="20199427" y="7030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3370</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CCB30515-FC35-44E8-941C-84FCB996CA3D}"/>
            </a:ext>
          </a:extLst>
        </xdr:cNvPr>
        <xdr:cNvSpPr txBox="1"/>
      </xdr:nvSpPr>
      <xdr:spPr>
        <a:xfrm>
          <a:off x="19310427" y="7032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6570</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5ECAFAD5-0AD7-4FC7-A0A8-7E5DCFF337DF}"/>
            </a:ext>
          </a:extLst>
        </xdr:cNvPr>
        <xdr:cNvSpPr txBox="1"/>
      </xdr:nvSpPr>
      <xdr:spPr>
        <a:xfrm>
          <a:off x="18421427" y="7036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76758166-99FA-4DAD-A40D-7B2A66FF486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3BFCD6C0-C985-44F3-8F5D-0677E912FD8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B679D57A-ACE7-4F99-9EBD-DBFCE5A5485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089B7D0D-8646-4E0E-9FF0-2A7D6C2EB7D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F2B6BDF3-CA0E-46C7-A8F6-C9318B37894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5999C530-9B3B-4451-BBC5-4B1AA5F10B5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8ECF6AF4-B935-40FD-BA51-0FDC2090FA0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44B5FDBA-1064-48F3-8C67-04F6CA329CF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1540F853-0B36-4E9B-AABD-C85E0CE23DC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71999D25-4622-467A-8EAC-B89FED4E173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26662F07-4CC5-4F72-A77E-6D0E4E3AB22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9BD5B93F-4A06-4DB8-8459-A9E1E3728FF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CCC35ABE-3092-46F2-8574-64DC9F91571C}"/>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A94B44B7-A206-489A-8F55-ECCCE91959B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07BA63E9-1F00-4444-ACEA-59E96997B72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43A686CD-2945-4C93-8D58-12E6A5D14EC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7072B96C-CFF5-44A4-88DC-3988773C8D4F}"/>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EB2E32ED-9DAE-4F12-A69F-F9AD62CD833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31CF1529-29FA-49CC-B37E-F832CA5D18B3}"/>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C3C12FE7-50D9-4EC4-9500-78C567AD195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09244E9F-AE14-4952-8181-20EB8EF0AE58}"/>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CBF2C399-4F25-4B16-A146-DA45324EAF77}"/>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8A2359B7-5FC9-42B2-9A83-064F06F41C08}"/>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01BA5EE5-4104-4912-832E-3B75C2F40D2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A0C5909C-5D1D-490E-B08F-AB8ECABB0B8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00EC87A5-3DB7-4089-8836-72B0435F06C1}"/>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9A9F9781-77A8-45CD-9212-56724EDC68FA}"/>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A74F0DFE-1618-4287-8AAC-3E71100ECFF6}"/>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369468FA-AD8A-4B8A-97F2-A2C6F6184356}"/>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AEAB65C5-11BB-41A3-BEF3-5662A73B94F9}"/>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66CD527C-EE78-44CB-95EE-6154BA667656}"/>
            </a:ext>
          </a:extLst>
        </xdr:cNvPr>
        <xdr:cNvSpPr txBox="1"/>
      </xdr:nvSpPr>
      <xdr:spPr>
        <a:xfrm>
          <a:off x="16357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5ADE5D92-BB83-459E-B7D9-53258AD302EC}"/>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893D0346-14C9-41AA-9853-5F28C4CC520A}"/>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4EFFF73C-99B3-43BD-968F-E3FFEF5DCD04}"/>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85A069AA-72CD-418F-B379-FECF65A4AF89}"/>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548352F9-7F9E-4705-8220-DE3E79498B7D}"/>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78566AA-2D66-4A70-9362-C7BC1D3B86B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32CE000-D89E-4F38-B727-A9811A1C7DD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DB62366-869C-40A4-A142-56FB0D10BE1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A7709124-B862-4BBD-B35A-312CAFAEF54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218589BF-A5B0-4A90-82DA-0F3C2E99382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45538</xdr:rowOff>
    </xdr:from>
    <xdr:to>
      <xdr:col>85</xdr:col>
      <xdr:colOff>177800</xdr:colOff>
      <xdr:row>56</xdr:row>
      <xdr:rowOff>147138</xdr:rowOff>
    </xdr:to>
    <xdr:sp macro="" textlink="">
      <xdr:nvSpPr>
        <xdr:cNvPr id="550" name="楕円 549">
          <a:extLst>
            <a:ext uri="{FF2B5EF4-FFF2-40B4-BE49-F238E27FC236}">
              <a16:creationId xmlns:a16="http://schemas.microsoft.com/office/drawing/2014/main" id="{0F5730B0-BDA7-4A21-91DD-5C8485E91E51}"/>
            </a:ext>
          </a:extLst>
        </xdr:cNvPr>
        <xdr:cNvSpPr/>
      </xdr:nvSpPr>
      <xdr:spPr>
        <a:xfrm>
          <a:off x="16268700" y="964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170015</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9017B2CB-F1F3-48AC-97EA-D5A642920552}"/>
            </a:ext>
          </a:extLst>
        </xdr:cNvPr>
        <xdr:cNvSpPr txBox="1"/>
      </xdr:nvSpPr>
      <xdr:spPr>
        <a:xfrm>
          <a:off x="16357600" y="9599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17780</xdr:rowOff>
    </xdr:from>
    <xdr:to>
      <xdr:col>81</xdr:col>
      <xdr:colOff>101600</xdr:colOff>
      <xdr:row>56</xdr:row>
      <xdr:rowOff>119380</xdr:rowOff>
    </xdr:to>
    <xdr:sp macro="" textlink="">
      <xdr:nvSpPr>
        <xdr:cNvPr id="552" name="楕円 551">
          <a:extLst>
            <a:ext uri="{FF2B5EF4-FFF2-40B4-BE49-F238E27FC236}">
              <a16:creationId xmlns:a16="http://schemas.microsoft.com/office/drawing/2014/main" id="{12FCFC0F-6B70-4271-B787-34FD28C47FE5}"/>
            </a:ext>
          </a:extLst>
        </xdr:cNvPr>
        <xdr:cNvSpPr/>
      </xdr:nvSpPr>
      <xdr:spPr>
        <a:xfrm>
          <a:off x="15430500" y="961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68580</xdr:rowOff>
    </xdr:from>
    <xdr:to>
      <xdr:col>85</xdr:col>
      <xdr:colOff>127000</xdr:colOff>
      <xdr:row>56</xdr:row>
      <xdr:rowOff>96338</xdr:rowOff>
    </xdr:to>
    <xdr:cxnSp macro="">
      <xdr:nvCxnSpPr>
        <xdr:cNvPr id="553" name="直線コネクタ 552">
          <a:extLst>
            <a:ext uri="{FF2B5EF4-FFF2-40B4-BE49-F238E27FC236}">
              <a16:creationId xmlns:a16="http://schemas.microsoft.com/office/drawing/2014/main" id="{9480BED5-EBFC-4815-9D54-1D51808CBC5B}"/>
            </a:ext>
          </a:extLst>
        </xdr:cNvPr>
        <xdr:cNvCxnSpPr/>
      </xdr:nvCxnSpPr>
      <xdr:spPr>
        <a:xfrm>
          <a:off x="15481300" y="9669780"/>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140244</xdr:rowOff>
    </xdr:from>
    <xdr:to>
      <xdr:col>76</xdr:col>
      <xdr:colOff>165100</xdr:colOff>
      <xdr:row>57</xdr:row>
      <xdr:rowOff>70394</xdr:rowOff>
    </xdr:to>
    <xdr:sp macro="" textlink="">
      <xdr:nvSpPr>
        <xdr:cNvPr id="554" name="楕円 553">
          <a:extLst>
            <a:ext uri="{FF2B5EF4-FFF2-40B4-BE49-F238E27FC236}">
              <a16:creationId xmlns:a16="http://schemas.microsoft.com/office/drawing/2014/main" id="{DB6EAECE-5EAE-4613-A3F9-60E20BC678F1}"/>
            </a:ext>
          </a:extLst>
        </xdr:cNvPr>
        <xdr:cNvSpPr/>
      </xdr:nvSpPr>
      <xdr:spPr>
        <a:xfrm>
          <a:off x="14541500" y="974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68580</xdr:rowOff>
    </xdr:from>
    <xdr:to>
      <xdr:col>81</xdr:col>
      <xdr:colOff>50800</xdr:colOff>
      <xdr:row>57</xdr:row>
      <xdr:rowOff>19594</xdr:rowOff>
    </xdr:to>
    <xdr:cxnSp macro="">
      <xdr:nvCxnSpPr>
        <xdr:cNvPr id="555" name="直線コネクタ 554">
          <a:extLst>
            <a:ext uri="{FF2B5EF4-FFF2-40B4-BE49-F238E27FC236}">
              <a16:creationId xmlns:a16="http://schemas.microsoft.com/office/drawing/2014/main" id="{2CF89906-76DF-4F20-AC4F-FCFD590EFA33}"/>
            </a:ext>
          </a:extLst>
        </xdr:cNvPr>
        <xdr:cNvCxnSpPr/>
      </xdr:nvCxnSpPr>
      <xdr:spPr>
        <a:xfrm flipV="1">
          <a:off x="14592300" y="9669780"/>
          <a:ext cx="889000" cy="12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109220</xdr:rowOff>
    </xdr:from>
    <xdr:to>
      <xdr:col>72</xdr:col>
      <xdr:colOff>38100</xdr:colOff>
      <xdr:row>62</xdr:row>
      <xdr:rowOff>39370</xdr:rowOff>
    </xdr:to>
    <xdr:sp macro="" textlink="">
      <xdr:nvSpPr>
        <xdr:cNvPr id="556" name="楕円 555">
          <a:extLst>
            <a:ext uri="{FF2B5EF4-FFF2-40B4-BE49-F238E27FC236}">
              <a16:creationId xmlns:a16="http://schemas.microsoft.com/office/drawing/2014/main" id="{CF8DB6EB-72FB-49CA-9FC9-13CE48517F6F}"/>
            </a:ext>
          </a:extLst>
        </xdr:cNvPr>
        <xdr:cNvSpPr/>
      </xdr:nvSpPr>
      <xdr:spPr>
        <a:xfrm>
          <a:off x="13652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19594</xdr:rowOff>
    </xdr:from>
    <xdr:to>
      <xdr:col>76</xdr:col>
      <xdr:colOff>114300</xdr:colOff>
      <xdr:row>61</xdr:row>
      <xdr:rowOff>160020</xdr:rowOff>
    </xdr:to>
    <xdr:cxnSp macro="">
      <xdr:nvCxnSpPr>
        <xdr:cNvPr id="557" name="直線コネクタ 556">
          <a:extLst>
            <a:ext uri="{FF2B5EF4-FFF2-40B4-BE49-F238E27FC236}">
              <a16:creationId xmlns:a16="http://schemas.microsoft.com/office/drawing/2014/main" id="{5028B371-A20E-44E6-8A62-C8200DD4E6B2}"/>
            </a:ext>
          </a:extLst>
        </xdr:cNvPr>
        <xdr:cNvCxnSpPr/>
      </xdr:nvCxnSpPr>
      <xdr:spPr>
        <a:xfrm flipV="1">
          <a:off x="13703300" y="9792244"/>
          <a:ext cx="889000" cy="82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74930</xdr:rowOff>
    </xdr:from>
    <xdr:to>
      <xdr:col>67</xdr:col>
      <xdr:colOff>101600</xdr:colOff>
      <xdr:row>62</xdr:row>
      <xdr:rowOff>5080</xdr:rowOff>
    </xdr:to>
    <xdr:sp macro="" textlink="">
      <xdr:nvSpPr>
        <xdr:cNvPr id="558" name="楕円 557">
          <a:extLst>
            <a:ext uri="{FF2B5EF4-FFF2-40B4-BE49-F238E27FC236}">
              <a16:creationId xmlns:a16="http://schemas.microsoft.com/office/drawing/2014/main" id="{37765BDE-24F7-4F00-A6BD-EEAE94E0FF9B}"/>
            </a:ext>
          </a:extLst>
        </xdr:cNvPr>
        <xdr:cNvSpPr/>
      </xdr:nvSpPr>
      <xdr:spPr>
        <a:xfrm>
          <a:off x="12763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125730</xdr:rowOff>
    </xdr:from>
    <xdr:to>
      <xdr:col>71</xdr:col>
      <xdr:colOff>177800</xdr:colOff>
      <xdr:row>61</xdr:row>
      <xdr:rowOff>160020</xdr:rowOff>
    </xdr:to>
    <xdr:cxnSp macro="">
      <xdr:nvCxnSpPr>
        <xdr:cNvPr id="559" name="直線コネクタ 558">
          <a:extLst>
            <a:ext uri="{FF2B5EF4-FFF2-40B4-BE49-F238E27FC236}">
              <a16:creationId xmlns:a16="http://schemas.microsoft.com/office/drawing/2014/main" id="{F40FC27F-1EF5-465C-A1C6-F63556B1F3CE}"/>
            </a:ext>
          </a:extLst>
        </xdr:cNvPr>
        <xdr:cNvCxnSpPr/>
      </xdr:nvCxnSpPr>
      <xdr:spPr>
        <a:xfrm>
          <a:off x="12814300" y="105841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560" name="n_1aveValue【学校施設】&#10;有形固定資産減価償却率">
          <a:extLst>
            <a:ext uri="{FF2B5EF4-FFF2-40B4-BE49-F238E27FC236}">
              <a16:creationId xmlns:a16="http://schemas.microsoft.com/office/drawing/2014/main" id="{7C59658B-3DDC-462D-81E4-CF04D112CBE5}"/>
            </a:ext>
          </a:extLst>
        </xdr:cNvPr>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561" name="n_2aveValue【学校施設】&#10;有形固定資産減価償却率">
          <a:extLst>
            <a:ext uri="{FF2B5EF4-FFF2-40B4-BE49-F238E27FC236}">
              <a16:creationId xmlns:a16="http://schemas.microsoft.com/office/drawing/2014/main" id="{B6638750-6D14-4EC3-8920-A9BBB761BEAE}"/>
            </a:ext>
          </a:extLst>
        </xdr:cNvPr>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62" name="n_3aveValue【学校施設】&#10;有形固定資産減価償却率">
          <a:extLst>
            <a:ext uri="{FF2B5EF4-FFF2-40B4-BE49-F238E27FC236}">
              <a16:creationId xmlns:a16="http://schemas.microsoft.com/office/drawing/2014/main" id="{60EEFE91-087E-42B3-BCF6-C9AB530E22A9}"/>
            </a:ext>
          </a:extLst>
        </xdr:cNvPr>
        <xdr:cNvSpPr txBox="1"/>
      </xdr:nvSpPr>
      <xdr:spPr>
        <a:xfrm>
          <a:off x="13500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63" name="n_4aveValue【学校施設】&#10;有形固定資産減価償却率">
          <a:extLst>
            <a:ext uri="{FF2B5EF4-FFF2-40B4-BE49-F238E27FC236}">
              <a16:creationId xmlns:a16="http://schemas.microsoft.com/office/drawing/2014/main" id="{F4D0626D-7BDB-495C-9DF6-A74F8EFF6EE6}"/>
            </a:ext>
          </a:extLst>
        </xdr:cNvPr>
        <xdr:cNvSpPr txBox="1"/>
      </xdr:nvSpPr>
      <xdr:spPr>
        <a:xfrm>
          <a:off x="12611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135907</xdr:rowOff>
    </xdr:from>
    <xdr:ext cx="405111" cy="259045"/>
    <xdr:sp macro="" textlink="">
      <xdr:nvSpPr>
        <xdr:cNvPr id="564" name="n_1mainValue【学校施設】&#10;有形固定資産減価償却率">
          <a:extLst>
            <a:ext uri="{FF2B5EF4-FFF2-40B4-BE49-F238E27FC236}">
              <a16:creationId xmlns:a16="http://schemas.microsoft.com/office/drawing/2014/main" id="{8B7C63B6-96DB-48C0-BF94-3D64690FF8E7}"/>
            </a:ext>
          </a:extLst>
        </xdr:cNvPr>
        <xdr:cNvSpPr txBox="1"/>
      </xdr:nvSpPr>
      <xdr:spPr>
        <a:xfrm>
          <a:off x="15266044"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86921</xdr:rowOff>
    </xdr:from>
    <xdr:ext cx="405111" cy="259045"/>
    <xdr:sp macro="" textlink="">
      <xdr:nvSpPr>
        <xdr:cNvPr id="565" name="n_2mainValue【学校施設】&#10;有形固定資産減価償却率">
          <a:extLst>
            <a:ext uri="{FF2B5EF4-FFF2-40B4-BE49-F238E27FC236}">
              <a16:creationId xmlns:a16="http://schemas.microsoft.com/office/drawing/2014/main" id="{1BD94E8C-9994-4F17-83F2-0DA1586A488F}"/>
            </a:ext>
          </a:extLst>
        </xdr:cNvPr>
        <xdr:cNvSpPr txBox="1"/>
      </xdr:nvSpPr>
      <xdr:spPr>
        <a:xfrm>
          <a:off x="14389744" y="951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30497</xdr:rowOff>
    </xdr:from>
    <xdr:ext cx="405111" cy="259045"/>
    <xdr:sp macro="" textlink="">
      <xdr:nvSpPr>
        <xdr:cNvPr id="566" name="n_3mainValue【学校施設】&#10;有形固定資産減価償却率">
          <a:extLst>
            <a:ext uri="{FF2B5EF4-FFF2-40B4-BE49-F238E27FC236}">
              <a16:creationId xmlns:a16="http://schemas.microsoft.com/office/drawing/2014/main" id="{78F3D3AC-EFE9-4FAD-96D4-AC204DD33360}"/>
            </a:ext>
          </a:extLst>
        </xdr:cNvPr>
        <xdr:cNvSpPr txBox="1"/>
      </xdr:nvSpPr>
      <xdr:spPr>
        <a:xfrm>
          <a:off x="13500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167657</xdr:rowOff>
    </xdr:from>
    <xdr:ext cx="405111" cy="259045"/>
    <xdr:sp macro="" textlink="">
      <xdr:nvSpPr>
        <xdr:cNvPr id="567" name="n_4mainValue【学校施設】&#10;有形固定資産減価償却率">
          <a:extLst>
            <a:ext uri="{FF2B5EF4-FFF2-40B4-BE49-F238E27FC236}">
              <a16:creationId xmlns:a16="http://schemas.microsoft.com/office/drawing/2014/main" id="{41D3B061-8FF7-4B1B-9D91-F52D49C03046}"/>
            </a:ext>
          </a:extLst>
        </xdr:cNvPr>
        <xdr:cNvSpPr txBox="1"/>
      </xdr:nvSpPr>
      <xdr:spPr>
        <a:xfrm>
          <a:off x="12611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6DAECF3-98B4-4538-8B6B-7F9D2C3903E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7640439F-9B45-49BF-B95F-ACA76634424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489A9DB-765C-4F72-9FAB-820DFB0B397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E337995E-0731-4EE4-8F7B-C3CF16D50F2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E0FC7AA5-7C6E-4E74-ACEA-A9C2506D3B2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5D3B5418-0673-4C7F-873F-2D5262A4B66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FF576CB7-51F4-452E-833E-2286157E043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32E2AB09-7577-430D-BFE1-00E7C1AB899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40A3EBCA-81F2-4056-9A38-DD51B837B7A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2DF4D5D1-3262-4FCB-965B-71E2B2E9FBD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A298B331-2D11-436B-9540-762C3A377C83}"/>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3E3DF0A7-FBA5-4E57-9E01-1B6A4501406E}"/>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DD8589AB-B2E5-4E78-95D3-B711EA11395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9E36259C-AE83-4E19-AAA5-33D698825A4D}"/>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D3264213-3982-4003-B524-94A389BFE677}"/>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C01A46AC-A182-40C1-ADB0-3226A62B8ADA}"/>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9468BF1A-71EE-45D0-A14B-22F88D361CE5}"/>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D8FC5F2C-0168-42FB-8E01-24C4B48FE9CA}"/>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CD5D2AF7-EDE4-49D2-A260-900CAA81609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4F29F883-DB42-4A29-9C85-B6F7CBFDAD06}"/>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85F2399C-27ED-4E79-A90C-D79E0F0D109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28E6C190-91AC-48EC-B27E-AB7CE9DC6107}"/>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20B10764-1F27-45C0-BDC0-554082FA22E6}"/>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98A0F464-A0ED-4038-A20A-7EEDC215E354}"/>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E8C40F5F-C5A3-41F4-B0CC-527DD0243EE2}"/>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FAB5FC11-91FF-4314-8A8E-F6463A02C9D7}"/>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082CE24A-2CEF-4E2F-83B5-45728321F4D6}"/>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ABA1F280-7B0A-44E6-9155-9054A9F613C8}"/>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5BEADB1B-8492-47F8-A053-40D33D9C8038}"/>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0ADA333B-DD7A-45F9-9968-A975C041694D}"/>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BC3EDB31-28CC-448F-B5E8-50AE0BBF5CF9}"/>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0455E52F-F7CC-4776-81F8-4AB017152876}"/>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687E093-C14B-4CBC-A51E-D48604C1C70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9ADC8FE-C56F-46D7-A0DC-9C17FFF5B09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5B9191BA-BA9A-4891-85D3-D7DBB3B9527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EE6BE79C-773A-4E63-9AAE-45436FD6F98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C7107AD-8CBA-4554-B371-2E3374ED417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17369</xdr:rowOff>
    </xdr:from>
    <xdr:to>
      <xdr:col>116</xdr:col>
      <xdr:colOff>114300</xdr:colOff>
      <xdr:row>63</xdr:row>
      <xdr:rowOff>118969</xdr:rowOff>
    </xdr:to>
    <xdr:sp macro="" textlink="">
      <xdr:nvSpPr>
        <xdr:cNvPr id="605" name="楕円 604">
          <a:extLst>
            <a:ext uri="{FF2B5EF4-FFF2-40B4-BE49-F238E27FC236}">
              <a16:creationId xmlns:a16="http://schemas.microsoft.com/office/drawing/2014/main" id="{F55CBF4A-F6AE-48A6-B09C-FDA9B8A3AB0D}"/>
            </a:ext>
          </a:extLst>
        </xdr:cNvPr>
        <xdr:cNvSpPr/>
      </xdr:nvSpPr>
      <xdr:spPr>
        <a:xfrm>
          <a:off x="22110700" y="1081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103746</xdr:rowOff>
    </xdr:from>
    <xdr:ext cx="469744" cy="259045"/>
    <xdr:sp macro="" textlink="">
      <xdr:nvSpPr>
        <xdr:cNvPr id="606" name="【学校施設】&#10;一人当たり面積該当値テキスト">
          <a:extLst>
            <a:ext uri="{FF2B5EF4-FFF2-40B4-BE49-F238E27FC236}">
              <a16:creationId xmlns:a16="http://schemas.microsoft.com/office/drawing/2014/main" id="{A1973CA2-76B1-4CC1-AEEA-B2730BB29CD6}"/>
            </a:ext>
          </a:extLst>
        </xdr:cNvPr>
        <xdr:cNvSpPr txBox="1"/>
      </xdr:nvSpPr>
      <xdr:spPr>
        <a:xfrm>
          <a:off x="22199600" y="10733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19700</xdr:rowOff>
    </xdr:from>
    <xdr:to>
      <xdr:col>112</xdr:col>
      <xdr:colOff>38100</xdr:colOff>
      <xdr:row>63</xdr:row>
      <xdr:rowOff>121300</xdr:rowOff>
    </xdr:to>
    <xdr:sp macro="" textlink="">
      <xdr:nvSpPr>
        <xdr:cNvPr id="607" name="楕円 606">
          <a:extLst>
            <a:ext uri="{FF2B5EF4-FFF2-40B4-BE49-F238E27FC236}">
              <a16:creationId xmlns:a16="http://schemas.microsoft.com/office/drawing/2014/main" id="{4D3B6EC6-EEEA-4B59-9624-E12FB84ED087}"/>
            </a:ext>
          </a:extLst>
        </xdr:cNvPr>
        <xdr:cNvSpPr/>
      </xdr:nvSpPr>
      <xdr:spPr>
        <a:xfrm>
          <a:off x="21272500" y="1082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68169</xdr:rowOff>
    </xdr:from>
    <xdr:to>
      <xdr:col>116</xdr:col>
      <xdr:colOff>63500</xdr:colOff>
      <xdr:row>63</xdr:row>
      <xdr:rowOff>70500</xdr:rowOff>
    </xdr:to>
    <xdr:cxnSp macro="">
      <xdr:nvCxnSpPr>
        <xdr:cNvPr id="608" name="直線コネクタ 607">
          <a:extLst>
            <a:ext uri="{FF2B5EF4-FFF2-40B4-BE49-F238E27FC236}">
              <a16:creationId xmlns:a16="http://schemas.microsoft.com/office/drawing/2014/main" id="{D6002774-E731-4C1B-9D72-19F1049BFAA9}"/>
            </a:ext>
          </a:extLst>
        </xdr:cNvPr>
        <xdr:cNvCxnSpPr/>
      </xdr:nvCxnSpPr>
      <xdr:spPr>
        <a:xfrm flipV="1">
          <a:off x="21323300" y="10869519"/>
          <a:ext cx="838200" cy="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135097</xdr:rowOff>
    </xdr:from>
    <xdr:to>
      <xdr:col>107</xdr:col>
      <xdr:colOff>101600</xdr:colOff>
      <xdr:row>63</xdr:row>
      <xdr:rowOff>65247</xdr:rowOff>
    </xdr:to>
    <xdr:sp macro="" textlink="">
      <xdr:nvSpPr>
        <xdr:cNvPr id="609" name="楕円 608">
          <a:extLst>
            <a:ext uri="{FF2B5EF4-FFF2-40B4-BE49-F238E27FC236}">
              <a16:creationId xmlns:a16="http://schemas.microsoft.com/office/drawing/2014/main" id="{F8B24473-33C6-4D4F-B8D1-193C693E2EB9}"/>
            </a:ext>
          </a:extLst>
        </xdr:cNvPr>
        <xdr:cNvSpPr/>
      </xdr:nvSpPr>
      <xdr:spPr>
        <a:xfrm>
          <a:off x="20383500" y="1076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14447</xdr:rowOff>
    </xdr:from>
    <xdr:to>
      <xdr:col>111</xdr:col>
      <xdr:colOff>177800</xdr:colOff>
      <xdr:row>63</xdr:row>
      <xdr:rowOff>70500</xdr:rowOff>
    </xdr:to>
    <xdr:cxnSp macro="">
      <xdr:nvCxnSpPr>
        <xdr:cNvPr id="610" name="直線コネクタ 609">
          <a:extLst>
            <a:ext uri="{FF2B5EF4-FFF2-40B4-BE49-F238E27FC236}">
              <a16:creationId xmlns:a16="http://schemas.microsoft.com/office/drawing/2014/main" id="{3FB74B00-7DBC-41AE-8155-4AB5E3332FFD}"/>
            </a:ext>
          </a:extLst>
        </xdr:cNvPr>
        <xdr:cNvCxnSpPr/>
      </xdr:nvCxnSpPr>
      <xdr:spPr>
        <a:xfrm>
          <a:off x="20434300" y="10815797"/>
          <a:ext cx="889000" cy="56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38171</xdr:rowOff>
    </xdr:from>
    <xdr:to>
      <xdr:col>102</xdr:col>
      <xdr:colOff>165100</xdr:colOff>
      <xdr:row>63</xdr:row>
      <xdr:rowOff>139771</xdr:rowOff>
    </xdr:to>
    <xdr:sp macro="" textlink="">
      <xdr:nvSpPr>
        <xdr:cNvPr id="611" name="楕円 610">
          <a:extLst>
            <a:ext uri="{FF2B5EF4-FFF2-40B4-BE49-F238E27FC236}">
              <a16:creationId xmlns:a16="http://schemas.microsoft.com/office/drawing/2014/main" id="{53E50DAC-CFAD-477A-BF2A-3ED8A922AA04}"/>
            </a:ext>
          </a:extLst>
        </xdr:cNvPr>
        <xdr:cNvSpPr/>
      </xdr:nvSpPr>
      <xdr:spPr>
        <a:xfrm>
          <a:off x="19494500" y="1083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14447</xdr:rowOff>
    </xdr:from>
    <xdr:to>
      <xdr:col>107</xdr:col>
      <xdr:colOff>50800</xdr:colOff>
      <xdr:row>63</xdr:row>
      <xdr:rowOff>88971</xdr:rowOff>
    </xdr:to>
    <xdr:cxnSp macro="">
      <xdr:nvCxnSpPr>
        <xdr:cNvPr id="612" name="直線コネクタ 611">
          <a:extLst>
            <a:ext uri="{FF2B5EF4-FFF2-40B4-BE49-F238E27FC236}">
              <a16:creationId xmlns:a16="http://schemas.microsoft.com/office/drawing/2014/main" id="{F7168741-9479-4254-8094-4F4F86F746B4}"/>
            </a:ext>
          </a:extLst>
        </xdr:cNvPr>
        <xdr:cNvCxnSpPr/>
      </xdr:nvCxnSpPr>
      <xdr:spPr>
        <a:xfrm flipV="1">
          <a:off x="19545300" y="10815797"/>
          <a:ext cx="889000" cy="7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39680</xdr:rowOff>
    </xdr:from>
    <xdr:to>
      <xdr:col>98</xdr:col>
      <xdr:colOff>38100</xdr:colOff>
      <xdr:row>63</xdr:row>
      <xdr:rowOff>141280</xdr:rowOff>
    </xdr:to>
    <xdr:sp macro="" textlink="">
      <xdr:nvSpPr>
        <xdr:cNvPr id="613" name="楕円 612">
          <a:extLst>
            <a:ext uri="{FF2B5EF4-FFF2-40B4-BE49-F238E27FC236}">
              <a16:creationId xmlns:a16="http://schemas.microsoft.com/office/drawing/2014/main" id="{40EF2810-37D7-479E-8D48-16914A56B4C3}"/>
            </a:ext>
          </a:extLst>
        </xdr:cNvPr>
        <xdr:cNvSpPr/>
      </xdr:nvSpPr>
      <xdr:spPr>
        <a:xfrm>
          <a:off x="18605500" y="1084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88971</xdr:rowOff>
    </xdr:from>
    <xdr:to>
      <xdr:col>102</xdr:col>
      <xdr:colOff>114300</xdr:colOff>
      <xdr:row>63</xdr:row>
      <xdr:rowOff>90480</xdr:rowOff>
    </xdr:to>
    <xdr:cxnSp macro="">
      <xdr:nvCxnSpPr>
        <xdr:cNvPr id="614" name="直線コネクタ 613">
          <a:extLst>
            <a:ext uri="{FF2B5EF4-FFF2-40B4-BE49-F238E27FC236}">
              <a16:creationId xmlns:a16="http://schemas.microsoft.com/office/drawing/2014/main" id="{9E2F9462-5A24-4A9B-BD2B-0BAB904ED144}"/>
            </a:ext>
          </a:extLst>
        </xdr:cNvPr>
        <xdr:cNvCxnSpPr/>
      </xdr:nvCxnSpPr>
      <xdr:spPr>
        <a:xfrm flipV="1">
          <a:off x="18656300" y="10890321"/>
          <a:ext cx="889000" cy="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721B71A7-DB4C-4170-B26B-83E5F8433890}"/>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3E52B094-49B9-4C0D-BBD1-59B4DEA62F9E}"/>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E1AD0388-91EA-4133-9595-888AB6D803BF}"/>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a:extLst>
            <a:ext uri="{FF2B5EF4-FFF2-40B4-BE49-F238E27FC236}">
              <a16:creationId xmlns:a16="http://schemas.microsoft.com/office/drawing/2014/main" id="{1B0FBCA1-9457-4A51-979F-5890B7759EAC}"/>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112427</xdr:rowOff>
    </xdr:from>
    <xdr:ext cx="469744" cy="259045"/>
    <xdr:sp macro="" textlink="">
      <xdr:nvSpPr>
        <xdr:cNvPr id="619" name="n_1mainValue【学校施設】&#10;一人当たり面積">
          <a:extLst>
            <a:ext uri="{FF2B5EF4-FFF2-40B4-BE49-F238E27FC236}">
              <a16:creationId xmlns:a16="http://schemas.microsoft.com/office/drawing/2014/main" id="{BDB5CE88-D8AF-49FA-81F9-A3FF65FC68F2}"/>
            </a:ext>
          </a:extLst>
        </xdr:cNvPr>
        <xdr:cNvSpPr txBox="1"/>
      </xdr:nvSpPr>
      <xdr:spPr>
        <a:xfrm>
          <a:off x="21075727" y="1091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56374</xdr:rowOff>
    </xdr:from>
    <xdr:ext cx="469744" cy="259045"/>
    <xdr:sp macro="" textlink="">
      <xdr:nvSpPr>
        <xdr:cNvPr id="620" name="n_2mainValue【学校施設】&#10;一人当たり面積">
          <a:extLst>
            <a:ext uri="{FF2B5EF4-FFF2-40B4-BE49-F238E27FC236}">
              <a16:creationId xmlns:a16="http://schemas.microsoft.com/office/drawing/2014/main" id="{87B9D38B-CF18-426A-9BBA-34241B7FAB46}"/>
            </a:ext>
          </a:extLst>
        </xdr:cNvPr>
        <xdr:cNvSpPr txBox="1"/>
      </xdr:nvSpPr>
      <xdr:spPr>
        <a:xfrm>
          <a:off x="20199427" y="10857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130898</xdr:rowOff>
    </xdr:from>
    <xdr:ext cx="469744" cy="259045"/>
    <xdr:sp macro="" textlink="">
      <xdr:nvSpPr>
        <xdr:cNvPr id="621" name="n_3mainValue【学校施設】&#10;一人当たり面積">
          <a:extLst>
            <a:ext uri="{FF2B5EF4-FFF2-40B4-BE49-F238E27FC236}">
              <a16:creationId xmlns:a16="http://schemas.microsoft.com/office/drawing/2014/main" id="{4E046F61-6C44-468E-80BB-7EFE4CA46E48}"/>
            </a:ext>
          </a:extLst>
        </xdr:cNvPr>
        <xdr:cNvSpPr txBox="1"/>
      </xdr:nvSpPr>
      <xdr:spPr>
        <a:xfrm>
          <a:off x="19310427" y="10932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132407</xdr:rowOff>
    </xdr:from>
    <xdr:ext cx="469744" cy="259045"/>
    <xdr:sp macro="" textlink="">
      <xdr:nvSpPr>
        <xdr:cNvPr id="622" name="n_4mainValue【学校施設】&#10;一人当たり面積">
          <a:extLst>
            <a:ext uri="{FF2B5EF4-FFF2-40B4-BE49-F238E27FC236}">
              <a16:creationId xmlns:a16="http://schemas.microsoft.com/office/drawing/2014/main" id="{0498D3F0-E9F8-4B27-9919-F8DB85B3EBDA}"/>
            </a:ext>
          </a:extLst>
        </xdr:cNvPr>
        <xdr:cNvSpPr txBox="1"/>
      </xdr:nvSpPr>
      <xdr:spPr>
        <a:xfrm>
          <a:off x="18421427" y="1093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40FCC4EA-5FE2-4BFD-9E59-27F1A4B1D73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78EE8B0E-CD0C-4058-9B24-38636A6AE53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C6480FF2-8795-47B1-931F-08541623ABF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A7CCFB13-B543-4F09-988D-342D3AAD16A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10D1452C-7D4D-40E7-A446-9464FB4911E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9107F861-7946-42DB-B2D8-2FACCD6D934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54BF06EF-772F-49A0-84B7-EBB0229057A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86E447E4-70C3-4898-8782-2E09B849BF5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5733D074-826D-4DDC-A952-EA895FB7AA6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62803DBB-776B-468D-B375-A868BBC0424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585DCFE4-C6C0-437C-83EE-DA40D7A4B6A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56EBD71D-8768-4775-8BD4-29B773EE7E7B}"/>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75BA2523-02FD-4E83-9991-092DD529CD93}"/>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4E56B995-3A22-4FEF-98F7-F8AFE68D1B47}"/>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ECFF3B2A-A9B0-4C61-BE44-F283D97DBB32}"/>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2EE389FB-6227-4FF0-95C0-97322432B89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409FAF04-409D-46B0-9E1F-B78540747278}"/>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3CEBC2F5-E647-4F85-858E-8B59EFED52C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4A517ABE-E256-496A-ABA8-56EFC07C5E4E}"/>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60274E18-A3B5-4ED8-95DE-EA142307C4B5}"/>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A9DEDF49-EAA8-4561-8A73-17C679B5510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7D4448C2-BF91-4A7E-8C61-3C51C8CD71FF}"/>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D0082FF1-AA34-44BA-A605-B6AA8AE95F3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7CD8C60D-E397-4B79-B1D4-C8BA9217845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B61E0EA2-6F06-49C0-A996-0E623905A77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98516</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0F6CD072-C01A-4B5E-B476-FD2B6B4939C9}"/>
            </a:ext>
          </a:extLst>
        </xdr:cNvPr>
        <xdr:cNvCxnSpPr/>
      </xdr:nvCxnSpPr>
      <xdr:spPr>
        <a:xfrm flipV="1">
          <a:off x="16318864" y="13300166"/>
          <a:ext cx="0" cy="1613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児童館】&#10;有形固定資産減価償却率最小値テキスト">
          <a:extLst>
            <a:ext uri="{FF2B5EF4-FFF2-40B4-BE49-F238E27FC236}">
              <a16:creationId xmlns:a16="http://schemas.microsoft.com/office/drawing/2014/main" id="{1060F96E-B4F8-41E7-8332-CD5EA4372F07}"/>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871ED552-BD5F-48CF-81C4-8BECDD528084}"/>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45193</xdr:rowOff>
    </xdr:from>
    <xdr:ext cx="340478" cy="259045"/>
    <xdr:sp macro="" textlink="">
      <xdr:nvSpPr>
        <xdr:cNvPr id="651" name="【児童館】&#10;有形固定資産減価償却率最大値テキスト">
          <a:extLst>
            <a:ext uri="{FF2B5EF4-FFF2-40B4-BE49-F238E27FC236}">
              <a16:creationId xmlns:a16="http://schemas.microsoft.com/office/drawing/2014/main" id="{F8204419-A3C4-4441-ACFC-BCB21D94B282}"/>
            </a:ext>
          </a:extLst>
        </xdr:cNvPr>
        <xdr:cNvSpPr txBox="1"/>
      </xdr:nvSpPr>
      <xdr:spPr>
        <a:xfrm>
          <a:off x="16357600" y="130753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98516</xdr:rowOff>
    </xdr:from>
    <xdr:to>
      <xdr:col>86</xdr:col>
      <xdr:colOff>25400</xdr:colOff>
      <xdr:row>77</xdr:row>
      <xdr:rowOff>98516</xdr:rowOff>
    </xdr:to>
    <xdr:cxnSp macro="">
      <xdr:nvCxnSpPr>
        <xdr:cNvPr id="652" name="直線コネクタ 651">
          <a:extLst>
            <a:ext uri="{FF2B5EF4-FFF2-40B4-BE49-F238E27FC236}">
              <a16:creationId xmlns:a16="http://schemas.microsoft.com/office/drawing/2014/main" id="{B10AD997-224E-45AC-91AE-16FB3746B87D}"/>
            </a:ext>
          </a:extLst>
        </xdr:cNvPr>
        <xdr:cNvCxnSpPr/>
      </xdr:nvCxnSpPr>
      <xdr:spPr>
        <a:xfrm>
          <a:off x="16230600" y="1330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75491</xdr:rowOff>
    </xdr:from>
    <xdr:ext cx="405111" cy="259045"/>
    <xdr:sp macro="" textlink="">
      <xdr:nvSpPr>
        <xdr:cNvPr id="653" name="【児童館】&#10;有形固定資産減価償却率平均値テキスト">
          <a:extLst>
            <a:ext uri="{FF2B5EF4-FFF2-40B4-BE49-F238E27FC236}">
              <a16:creationId xmlns:a16="http://schemas.microsoft.com/office/drawing/2014/main" id="{D6E1B919-DEC6-458C-81F4-DB1BD32A4397}"/>
            </a:ext>
          </a:extLst>
        </xdr:cNvPr>
        <xdr:cNvSpPr txBox="1"/>
      </xdr:nvSpPr>
      <xdr:spPr>
        <a:xfrm>
          <a:off x="16357600" y="13962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654" name="フローチャート: 判断 653">
          <a:extLst>
            <a:ext uri="{FF2B5EF4-FFF2-40B4-BE49-F238E27FC236}">
              <a16:creationId xmlns:a16="http://schemas.microsoft.com/office/drawing/2014/main" id="{A720F0D3-AF56-4FD1-9EF9-6E77EBAC031D}"/>
            </a:ext>
          </a:extLst>
        </xdr:cNvPr>
        <xdr:cNvSpPr/>
      </xdr:nvSpPr>
      <xdr:spPr>
        <a:xfrm>
          <a:off x="16268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49349</xdr:rowOff>
    </xdr:from>
    <xdr:to>
      <xdr:col>81</xdr:col>
      <xdr:colOff>101600</xdr:colOff>
      <xdr:row>82</xdr:row>
      <xdr:rowOff>150949</xdr:rowOff>
    </xdr:to>
    <xdr:sp macro="" textlink="">
      <xdr:nvSpPr>
        <xdr:cNvPr id="655" name="フローチャート: 判断 654">
          <a:extLst>
            <a:ext uri="{FF2B5EF4-FFF2-40B4-BE49-F238E27FC236}">
              <a16:creationId xmlns:a16="http://schemas.microsoft.com/office/drawing/2014/main" id="{34AE8AFA-C42B-4195-8A32-971620E76405}"/>
            </a:ext>
          </a:extLst>
        </xdr:cNvPr>
        <xdr:cNvSpPr/>
      </xdr:nvSpPr>
      <xdr:spPr>
        <a:xfrm>
          <a:off x="15430500" y="1410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656" name="フローチャート: 判断 655">
          <a:extLst>
            <a:ext uri="{FF2B5EF4-FFF2-40B4-BE49-F238E27FC236}">
              <a16:creationId xmlns:a16="http://schemas.microsoft.com/office/drawing/2014/main" id="{E62C7136-5101-4675-8794-126C605CBC48}"/>
            </a:ext>
          </a:extLst>
        </xdr:cNvPr>
        <xdr:cNvSpPr/>
      </xdr:nvSpPr>
      <xdr:spPr>
        <a:xfrm>
          <a:off x="14541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657" name="フローチャート: 判断 656">
          <a:extLst>
            <a:ext uri="{FF2B5EF4-FFF2-40B4-BE49-F238E27FC236}">
              <a16:creationId xmlns:a16="http://schemas.microsoft.com/office/drawing/2014/main" id="{A31B8138-B2DF-4C97-8FA4-099C85A92CA4}"/>
            </a:ext>
          </a:extLst>
        </xdr:cNvPr>
        <xdr:cNvSpPr/>
      </xdr:nvSpPr>
      <xdr:spPr>
        <a:xfrm>
          <a:off x="13652500" y="142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658" name="フローチャート: 判断 657">
          <a:extLst>
            <a:ext uri="{FF2B5EF4-FFF2-40B4-BE49-F238E27FC236}">
              <a16:creationId xmlns:a16="http://schemas.microsoft.com/office/drawing/2014/main" id="{255DD60D-13F0-42C4-9903-EB2FDC88F368}"/>
            </a:ext>
          </a:extLst>
        </xdr:cNvPr>
        <xdr:cNvSpPr/>
      </xdr:nvSpPr>
      <xdr:spPr>
        <a:xfrm>
          <a:off x="1276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5732AA25-210C-4B56-95CD-617BE177839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2175F136-BE7E-4D95-976B-2344E8138FB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84D72A4C-A780-4CE4-B195-285DAD186EA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B9951762-C0E0-4282-AD84-B2A6ABAAAB5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85967E08-1EF4-49C2-A43B-FF1FFD033DD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168548</xdr:rowOff>
    </xdr:from>
    <xdr:to>
      <xdr:col>85</xdr:col>
      <xdr:colOff>177800</xdr:colOff>
      <xdr:row>85</xdr:row>
      <xdr:rowOff>98698</xdr:rowOff>
    </xdr:to>
    <xdr:sp macro="" textlink="">
      <xdr:nvSpPr>
        <xdr:cNvPr id="664" name="楕円 663">
          <a:extLst>
            <a:ext uri="{FF2B5EF4-FFF2-40B4-BE49-F238E27FC236}">
              <a16:creationId xmlns:a16="http://schemas.microsoft.com/office/drawing/2014/main" id="{623273D4-2219-4F6F-B69C-0A3D2C84EF38}"/>
            </a:ext>
          </a:extLst>
        </xdr:cNvPr>
        <xdr:cNvSpPr/>
      </xdr:nvSpPr>
      <xdr:spPr>
        <a:xfrm>
          <a:off x="16268700" y="1457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146975</xdr:rowOff>
    </xdr:from>
    <xdr:ext cx="405111" cy="259045"/>
    <xdr:sp macro="" textlink="">
      <xdr:nvSpPr>
        <xdr:cNvPr id="665" name="【児童館】&#10;有形固定資産減価償却率該当値テキスト">
          <a:extLst>
            <a:ext uri="{FF2B5EF4-FFF2-40B4-BE49-F238E27FC236}">
              <a16:creationId xmlns:a16="http://schemas.microsoft.com/office/drawing/2014/main" id="{A326FA78-C5F8-4283-8E02-D4093E4BA5C1}"/>
            </a:ext>
          </a:extLst>
        </xdr:cNvPr>
        <xdr:cNvSpPr txBox="1"/>
      </xdr:nvSpPr>
      <xdr:spPr>
        <a:xfrm>
          <a:off x="16357600" y="14548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137523</xdr:rowOff>
    </xdr:from>
    <xdr:to>
      <xdr:col>81</xdr:col>
      <xdr:colOff>101600</xdr:colOff>
      <xdr:row>85</xdr:row>
      <xdr:rowOff>67673</xdr:rowOff>
    </xdr:to>
    <xdr:sp macro="" textlink="">
      <xdr:nvSpPr>
        <xdr:cNvPr id="666" name="楕円 665">
          <a:extLst>
            <a:ext uri="{FF2B5EF4-FFF2-40B4-BE49-F238E27FC236}">
              <a16:creationId xmlns:a16="http://schemas.microsoft.com/office/drawing/2014/main" id="{2F9C6D89-6178-47E6-9F31-27C915DB5741}"/>
            </a:ext>
          </a:extLst>
        </xdr:cNvPr>
        <xdr:cNvSpPr/>
      </xdr:nvSpPr>
      <xdr:spPr>
        <a:xfrm>
          <a:off x="15430500" y="1453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16873</xdr:rowOff>
    </xdr:from>
    <xdr:to>
      <xdr:col>85</xdr:col>
      <xdr:colOff>127000</xdr:colOff>
      <xdr:row>85</xdr:row>
      <xdr:rowOff>47898</xdr:rowOff>
    </xdr:to>
    <xdr:cxnSp macro="">
      <xdr:nvCxnSpPr>
        <xdr:cNvPr id="667" name="直線コネクタ 666">
          <a:extLst>
            <a:ext uri="{FF2B5EF4-FFF2-40B4-BE49-F238E27FC236}">
              <a16:creationId xmlns:a16="http://schemas.microsoft.com/office/drawing/2014/main" id="{56294ED4-E49C-4B99-A649-19161E8F484C}"/>
            </a:ext>
          </a:extLst>
        </xdr:cNvPr>
        <xdr:cNvCxnSpPr/>
      </xdr:nvCxnSpPr>
      <xdr:spPr>
        <a:xfrm>
          <a:off x="15481300" y="14590123"/>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104866</xdr:rowOff>
    </xdr:from>
    <xdr:to>
      <xdr:col>76</xdr:col>
      <xdr:colOff>165100</xdr:colOff>
      <xdr:row>85</xdr:row>
      <xdr:rowOff>35016</xdr:rowOff>
    </xdr:to>
    <xdr:sp macro="" textlink="">
      <xdr:nvSpPr>
        <xdr:cNvPr id="668" name="楕円 667">
          <a:extLst>
            <a:ext uri="{FF2B5EF4-FFF2-40B4-BE49-F238E27FC236}">
              <a16:creationId xmlns:a16="http://schemas.microsoft.com/office/drawing/2014/main" id="{CA8D31B9-C9D4-412C-AE92-B3469FB2F690}"/>
            </a:ext>
          </a:extLst>
        </xdr:cNvPr>
        <xdr:cNvSpPr/>
      </xdr:nvSpPr>
      <xdr:spPr>
        <a:xfrm>
          <a:off x="14541500" y="1450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155666</xdr:rowOff>
    </xdr:from>
    <xdr:to>
      <xdr:col>81</xdr:col>
      <xdr:colOff>50800</xdr:colOff>
      <xdr:row>85</xdr:row>
      <xdr:rowOff>16873</xdr:rowOff>
    </xdr:to>
    <xdr:cxnSp macro="">
      <xdr:nvCxnSpPr>
        <xdr:cNvPr id="669" name="直線コネクタ 668">
          <a:extLst>
            <a:ext uri="{FF2B5EF4-FFF2-40B4-BE49-F238E27FC236}">
              <a16:creationId xmlns:a16="http://schemas.microsoft.com/office/drawing/2014/main" id="{17CD7A7C-2607-44E1-8C71-600107CC3E6F}"/>
            </a:ext>
          </a:extLst>
        </xdr:cNvPr>
        <xdr:cNvCxnSpPr/>
      </xdr:nvCxnSpPr>
      <xdr:spPr>
        <a:xfrm>
          <a:off x="14592300" y="1455746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73842</xdr:rowOff>
    </xdr:from>
    <xdr:to>
      <xdr:col>72</xdr:col>
      <xdr:colOff>38100</xdr:colOff>
      <xdr:row>85</xdr:row>
      <xdr:rowOff>3992</xdr:rowOff>
    </xdr:to>
    <xdr:sp macro="" textlink="">
      <xdr:nvSpPr>
        <xdr:cNvPr id="670" name="楕円 669">
          <a:extLst>
            <a:ext uri="{FF2B5EF4-FFF2-40B4-BE49-F238E27FC236}">
              <a16:creationId xmlns:a16="http://schemas.microsoft.com/office/drawing/2014/main" id="{71D3EA2D-14B9-4B22-823E-239F8E6EF024}"/>
            </a:ext>
          </a:extLst>
        </xdr:cNvPr>
        <xdr:cNvSpPr/>
      </xdr:nvSpPr>
      <xdr:spPr>
        <a:xfrm>
          <a:off x="13652500" y="1447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124642</xdr:rowOff>
    </xdr:from>
    <xdr:to>
      <xdr:col>76</xdr:col>
      <xdr:colOff>114300</xdr:colOff>
      <xdr:row>84</xdr:row>
      <xdr:rowOff>155666</xdr:rowOff>
    </xdr:to>
    <xdr:cxnSp macro="">
      <xdr:nvCxnSpPr>
        <xdr:cNvPr id="671" name="直線コネクタ 670">
          <a:extLst>
            <a:ext uri="{FF2B5EF4-FFF2-40B4-BE49-F238E27FC236}">
              <a16:creationId xmlns:a16="http://schemas.microsoft.com/office/drawing/2014/main" id="{A6382FED-878C-4FED-BAA8-0D9BD94277C2}"/>
            </a:ext>
          </a:extLst>
        </xdr:cNvPr>
        <xdr:cNvCxnSpPr/>
      </xdr:nvCxnSpPr>
      <xdr:spPr>
        <a:xfrm>
          <a:off x="13703300" y="1452644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42818</xdr:rowOff>
    </xdr:from>
    <xdr:to>
      <xdr:col>67</xdr:col>
      <xdr:colOff>101600</xdr:colOff>
      <xdr:row>84</xdr:row>
      <xdr:rowOff>144418</xdr:rowOff>
    </xdr:to>
    <xdr:sp macro="" textlink="">
      <xdr:nvSpPr>
        <xdr:cNvPr id="672" name="楕円 671">
          <a:extLst>
            <a:ext uri="{FF2B5EF4-FFF2-40B4-BE49-F238E27FC236}">
              <a16:creationId xmlns:a16="http://schemas.microsoft.com/office/drawing/2014/main" id="{04003F8C-F935-4D9F-9796-6E9DDE4C7D9E}"/>
            </a:ext>
          </a:extLst>
        </xdr:cNvPr>
        <xdr:cNvSpPr/>
      </xdr:nvSpPr>
      <xdr:spPr>
        <a:xfrm>
          <a:off x="12763500" y="1444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93618</xdr:rowOff>
    </xdr:from>
    <xdr:to>
      <xdr:col>71</xdr:col>
      <xdr:colOff>177800</xdr:colOff>
      <xdr:row>84</xdr:row>
      <xdr:rowOff>124642</xdr:rowOff>
    </xdr:to>
    <xdr:cxnSp macro="">
      <xdr:nvCxnSpPr>
        <xdr:cNvPr id="673" name="直線コネクタ 672">
          <a:extLst>
            <a:ext uri="{FF2B5EF4-FFF2-40B4-BE49-F238E27FC236}">
              <a16:creationId xmlns:a16="http://schemas.microsoft.com/office/drawing/2014/main" id="{ABBF8A28-80D1-4BDB-A5DB-E9B70B825E6C}"/>
            </a:ext>
          </a:extLst>
        </xdr:cNvPr>
        <xdr:cNvCxnSpPr/>
      </xdr:nvCxnSpPr>
      <xdr:spPr>
        <a:xfrm>
          <a:off x="12814300" y="14495418"/>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167476</xdr:rowOff>
    </xdr:from>
    <xdr:ext cx="405111" cy="259045"/>
    <xdr:sp macro="" textlink="">
      <xdr:nvSpPr>
        <xdr:cNvPr id="674" name="n_1aveValue【児童館】&#10;有形固定資産減価償却率">
          <a:extLst>
            <a:ext uri="{FF2B5EF4-FFF2-40B4-BE49-F238E27FC236}">
              <a16:creationId xmlns:a16="http://schemas.microsoft.com/office/drawing/2014/main" id="{A6FD16A8-D42A-4319-9447-2F3D800CCB1A}"/>
            </a:ext>
          </a:extLst>
        </xdr:cNvPr>
        <xdr:cNvSpPr txBox="1"/>
      </xdr:nvSpPr>
      <xdr:spPr>
        <a:xfrm>
          <a:off x="15266044" y="1388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87465</xdr:rowOff>
    </xdr:from>
    <xdr:ext cx="405111" cy="259045"/>
    <xdr:sp macro="" textlink="">
      <xdr:nvSpPr>
        <xdr:cNvPr id="675" name="n_2aveValue【児童館】&#10;有形固定資産減価償却率">
          <a:extLst>
            <a:ext uri="{FF2B5EF4-FFF2-40B4-BE49-F238E27FC236}">
              <a16:creationId xmlns:a16="http://schemas.microsoft.com/office/drawing/2014/main" id="{1193912C-C674-4EA2-BA77-907BF77156CE}"/>
            </a:ext>
          </a:extLst>
        </xdr:cNvPr>
        <xdr:cNvSpPr txBox="1"/>
      </xdr:nvSpPr>
      <xdr:spPr>
        <a:xfrm>
          <a:off x="14389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120122</xdr:rowOff>
    </xdr:from>
    <xdr:ext cx="405111" cy="259045"/>
    <xdr:sp macro="" textlink="">
      <xdr:nvSpPr>
        <xdr:cNvPr id="676" name="n_3aveValue【児童館】&#10;有形固定資産減価償却率">
          <a:extLst>
            <a:ext uri="{FF2B5EF4-FFF2-40B4-BE49-F238E27FC236}">
              <a16:creationId xmlns:a16="http://schemas.microsoft.com/office/drawing/2014/main" id="{02D71FC0-AB04-4AC6-BEA5-B6C12D34C41E}"/>
            </a:ext>
          </a:extLst>
        </xdr:cNvPr>
        <xdr:cNvSpPr txBox="1"/>
      </xdr:nvSpPr>
      <xdr:spPr>
        <a:xfrm>
          <a:off x="13500744" y="1400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105427</xdr:rowOff>
    </xdr:from>
    <xdr:ext cx="405111" cy="259045"/>
    <xdr:sp macro="" textlink="">
      <xdr:nvSpPr>
        <xdr:cNvPr id="677" name="n_4aveValue【児童館】&#10;有形固定資産減価償却率">
          <a:extLst>
            <a:ext uri="{FF2B5EF4-FFF2-40B4-BE49-F238E27FC236}">
              <a16:creationId xmlns:a16="http://schemas.microsoft.com/office/drawing/2014/main" id="{886DE1BF-13C2-49DD-8CD1-525E07F377E8}"/>
            </a:ext>
          </a:extLst>
        </xdr:cNvPr>
        <xdr:cNvSpPr txBox="1"/>
      </xdr:nvSpPr>
      <xdr:spPr>
        <a:xfrm>
          <a:off x="12611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58800</xdr:rowOff>
    </xdr:from>
    <xdr:ext cx="405111" cy="259045"/>
    <xdr:sp macro="" textlink="">
      <xdr:nvSpPr>
        <xdr:cNvPr id="678" name="n_1mainValue【児童館】&#10;有形固定資産減価償却率">
          <a:extLst>
            <a:ext uri="{FF2B5EF4-FFF2-40B4-BE49-F238E27FC236}">
              <a16:creationId xmlns:a16="http://schemas.microsoft.com/office/drawing/2014/main" id="{B98D0A27-B7A2-4C98-AD96-D53620FFCE61}"/>
            </a:ext>
          </a:extLst>
        </xdr:cNvPr>
        <xdr:cNvSpPr txBox="1"/>
      </xdr:nvSpPr>
      <xdr:spPr>
        <a:xfrm>
          <a:off x="15266044" y="1463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26143</xdr:rowOff>
    </xdr:from>
    <xdr:ext cx="405111" cy="259045"/>
    <xdr:sp macro="" textlink="">
      <xdr:nvSpPr>
        <xdr:cNvPr id="679" name="n_2mainValue【児童館】&#10;有形固定資産減価償却率">
          <a:extLst>
            <a:ext uri="{FF2B5EF4-FFF2-40B4-BE49-F238E27FC236}">
              <a16:creationId xmlns:a16="http://schemas.microsoft.com/office/drawing/2014/main" id="{C2253FF1-E4FB-4B29-AA5A-F655CBC34CF6}"/>
            </a:ext>
          </a:extLst>
        </xdr:cNvPr>
        <xdr:cNvSpPr txBox="1"/>
      </xdr:nvSpPr>
      <xdr:spPr>
        <a:xfrm>
          <a:off x="14389744" y="1459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166569</xdr:rowOff>
    </xdr:from>
    <xdr:ext cx="405111" cy="259045"/>
    <xdr:sp macro="" textlink="">
      <xdr:nvSpPr>
        <xdr:cNvPr id="680" name="n_3mainValue【児童館】&#10;有形固定資産減価償却率">
          <a:extLst>
            <a:ext uri="{FF2B5EF4-FFF2-40B4-BE49-F238E27FC236}">
              <a16:creationId xmlns:a16="http://schemas.microsoft.com/office/drawing/2014/main" id="{F7EB0BD5-6596-451A-9C56-0270A46C3DA2}"/>
            </a:ext>
          </a:extLst>
        </xdr:cNvPr>
        <xdr:cNvSpPr txBox="1"/>
      </xdr:nvSpPr>
      <xdr:spPr>
        <a:xfrm>
          <a:off x="13500744" y="1456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135545</xdr:rowOff>
    </xdr:from>
    <xdr:ext cx="405111" cy="259045"/>
    <xdr:sp macro="" textlink="">
      <xdr:nvSpPr>
        <xdr:cNvPr id="681" name="n_4mainValue【児童館】&#10;有形固定資産減価償却率">
          <a:extLst>
            <a:ext uri="{FF2B5EF4-FFF2-40B4-BE49-F238E27FC236}">
              <a16:creationId xmlns:a16="http://schemas.microsoft.com/office/drawing/2014/main" id="{13760518-0BF5-49C3-8529-EEAE8C157D2C}"/>
            </a:ext>
          </a:extLst>
        </xdr:cNvPr>
        <xdr:cNvSpPr txBox="1"/>
      </xdr:nvSpPr>
      <xdr:spPr>
        <a:xfrm>
          <a:off x="12611744" y="1453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C3DD884C-1A1C-472F-95F8-4B43C83A4E9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5B051EB6-EA1D-4D25-9CC4-AE2B1780A99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14456567-6838-4937-97E9-D03D5831675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3435E89B-4BC8-4316-AE96-E0D0225E791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70AB7D6F-AF21-4D0E-B89D-0C84B3CEC16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53D231AB-0A24-46D4-A205-E788E85E33F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829BF381-B3C1-4849-9254-F9F92383D77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651AE70C-0068-4C18-A09C-0B82C671360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F68C2437-2CD7-4D57-BC16-521F87AECCA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D6EEE53D-BC4F-4C63-A9E4-6A124381D63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4B1C86E8-15CE-41BE-B9D1-0E11D741E39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DF5254B9-80D8-4980-A0B4-94D5E4D9EA17}"/>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C391EFAB-12E7-475D-8E5C-7479F0A45022}"/>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EBF81EDA-60C8-4052-AF83-EDFA8888EEED}"/>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ACD68E61-50FB-4BDD-981E-26855FB4AAC2}"/>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48E67373-4BDA-48C4-A1FE-F0208456E464}"/>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0F7CD8A5-B4A9-4828-B450-6A910F339EE3}"/>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37DBF97F-FF04-4DB8-B8CD-741FA86A2D4C}"/>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D05C70CC-8589-4A29-BA3F-C922B43A4E2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978455D0-9694-4C33-B9E4-346E8498C7F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E903420B-FFC9-40C8-8865-0C90A048071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2D0981FE-13CF-4D5C-98DF-A87D4DB064C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EFA4F625-37C2-4481-AAA2-250A7E92BAA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129539</xdr:rowOff>
    </xdr:from>
    <xdr:to>
      <xdr:col>116</xdr:col>
      <xdr:colOff>62864</xdr:colOff>
      <xdr:row>85</xdr:row>
      <xdr:rowOff>118111</xdr:rowOff>
    </xdr:to>
    <xdr:cxnSp macro="">
      <xdr:nvCxnSpPr>
        <xdr:cNvPr id="705" name="直線コネクタ 704">
          <a:extLst>
            <a:ext uri="{FF2B5EF4-FFF2-40B4-BE49-F238E27FC236}">
              <a16:creationId xmlns:a16="http://schemas.microsoft.com/office/drawing/2014/main" id="{92B2F680-7F4A-4CE2-9CC8-EA66ADDD71FD}"/>
            </a:ext>
          </a:extLst>
        </xdr:cNvPr>
        <xdr:cNvCxnSpPr/>
      </xdr:nvCxnSpPr>
      <xdr:spPr>
        <a:xfrm flipV="1">
          <a:off x="22160864" y="13331189"/>
          <a:ext cx="0" cy="136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706" name="【児童館】&#10;一人当たり面積最小値テキスト">
          <a:extLst>
            <a:ext uri="{FF2B5EF4-FFF2-40B4-BE49-F238E27FC236}">
              <a16:creationId xmlns:a16="http://schemas.microsoft.com/office/drawing/2014/main" id="{7AA0C5B8-1C3C-426D-BDE8-DBFA0660FB13}"/>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707" name="直線コネクタ 706">
          <a:extLst>
            <a:ext uri="{FF2B5EF4-FFF2-40B4-BE49-F238E27FC236}">
              <a16:creationId xmlns:a16="http://schemas.microsoft.com/office/drawing/2014/main" id="{6A202A23-43D5-4A46-BA91-5FD73EB73BC5}"/>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76216</xdr:rowOff>
    </xdr:from>
    <xdr:ext cx="469744" cy="259045"/>
    <xdr:sp macro="" textlink="">
      <xdr:nvSpPr>
        <xdr:cNvPr id="708" name="【児童館】&#10;一人当たり面積最大値テキスト">
          <a:extLst>
            <a:ext uri="{FF2B5EF4-FFF2-40B4-BE49-F238E27FC236}">
              <a16:creationId xmlns:a16="http://schemas.microsoft.com/office/drawing/2014/main" id="{E4B45159-FE38-4321-BFA4-5CF64F22028C}"/>
            </a:ext>
          </a:extLst>
        </xdr:cNvPr>
        <xdr:cNvSpPr txBox="1"/>
      </xdr:nvSpPr>
      <xdr:spPr>
        <a:xfrm>
          <a:off x="22199600" y="1310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129539</xdr:rowOff>
    </xdr:from>
    <xdr:to>
      <xdr:col>116</xdr:col>
      <xdr:colOff>152400</xdr:colOff>
      <xdr:row>77</xdr:row>
      <xdr:rowOff>129539</xdr:rowOff>
    </xdr:to>
    <xdr:cxnSp macro="">
      <xdr:nvCxnSpPr>
        <xdr:cNvPr id="709" name="直線コネクタ 708">
          <a:extLst>
            <a:ext uri="{FF2B5EF4-FFF2-40B4-BE49-F238E27FC236}">
              <a16:creationId xmlns:a16="http://schemas.microsoft.com/office/drawing/2014/main" id="{1ECEB518-DB67-45CB-9A53-D087F630C918}"/>
            </a:ext>
          </a:extLst>
        </xdr:cNvPr>
        <xdr:cNvCxnSpPr/>
      </xdr:nvCxnSpPr>
      <xdr:spPr>
        <a:xfrm>
          <a:off x="22072600" y="13331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59707</xdr:rowOff>
    </xdr:from>
    <xdr:ext cx="469744" cy="259045"/>
    <xdr:sp macro="" textlink="">
      <xdr:nvSpPr>
        <xdr:cNvPr id="710" name="【児童館】&#10;一人当たり面積平均値テキスト">
          <a:extLst>
            <a:ext uri="{FF2B5EF4-FFF2-40B4-BE49-F238E27FC236}">
              <a16:creationId xmlns:a16="http://schemas.microsoft.com/office/drawing/2014/main" id="{4CD63BE7-E8EB-4527-AC18-B07F83410393}"/>
            </a:ext>
          </a:extLst>
        </xdr:cNvPr>
        <xdr:cNvSpPr txBox="1"/>
      </xdr:nvSpPr>
      <xdr:spPr>
        <a:xfrm>
          <a:off x="22199600" y="1411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36830</xdr:rowOff>
    </xdr:from>
    <xdr:to>
      <xdr:col>116</xdr:col>
      <xdr:colOff>114300</xdr:colOff>
      <xdr:row>83</xdr:row>
      <xdr:rowOff>138430</xdr:rowOff>
    </xdr:to>
    <xdr:sp macro="" textlink="">
      <xdr:nvSpPr>
        <xdr:cNvPr id="711" name="フローチャート: 判断 710">
          <a:extLst>
            <a:ext uri="{FF2B5EF4-FFF2-40B4-BE49-F238E27FC236}">
              <a16:creationId xmlns:a16="http://schemas.microsoft.com/office/drawing/2014/main" id="{E70016D3-1BAE-406A-8305-A6CC3310800E}"/>
            </a:ext>
          </a:extLst>
        </xdr:cNvPr>
        <xdr:cNvSpPr/>
      </xdr:nvSpPr>
      <xdr:spPr>
        <a:xfrm>
          <a:off x="22110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2" name="フローチャート: 判断 711">
          <a:extLst>
            <a:ext uri="{FF2B5EF4-FFF2-40B4-BE49-F238E27FC236}">
              <a16:creationId xmlns:a16="http://schemas.microsoft.com/office/drawing/2014/main" id="{0164183D-4A9F-455A-A13A-BEF35D5F2315}"/>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128270</xdr:rowOff>
    </xdr:from>
    <xdr:to>
      <xdr:col>107</xdr:col>
      <xdr:colOff>101600</xdr:colOff>
      <xdr:row>83</xdr:row>
      <xdr:rowOff>58420</xdr:rowOff>
    </xdr:to>
    <xdr:sp macro="" textlink="">
      <xdr:nvSpPr>
        <xdr:cNvPr id="713" name="フローチャート: 判断 712">
          <a:extLst>
            <a:ext uri="{FF2B5EF4-FFF2-40B4-BE49-F238E27FC236}">
              <a16:creationId xmlns:a16="http://schemas.microsoft.com/office/drawing/2014/main" id="{FF5DE193-CD0B-4156-B675-B11A25167A2B}"/>
            </a:ext>
          </a:extLst>
        </xdr:cNvPr>
        <xdr:cNvSpPr/>
      </xdr:nvSpPr>
      <xdr:spPr>
        <a:xfrm>
          <a:off x="20383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2539</xdr:rowOff>
    </xdr:from>
    <xdr:to>
      <xdr:col>102</xdr:col>
      <xdr:colOff>165100</xdr:colOff>
      <xdr:row>83</xdr:row>
      <xdr:rowOff>104139</xdr:rowOff>
    </xdr:to>
    <xdr:sp macro="" textlink="">
      <xdr:nvSpPr>
        <xdr:cNvPr id="714" name="フローチャート: 判断 713">
          <a:extLst>
            <a:ext uri="{FF2B5EF4-FFF2-40B4-BE49-F238E27FC236}">
              <a16:creationId xmlns:a16="http://schemas.microsoft.com/office/drawing/2014/main" id="{5FB5EDB5-15E0-4213-8C5B-608569594329}"/>
            </a:ext>
          </a:extLst>
        </xdr:cNvPr>
        <xdr:cNvSpPr/>
      </xdr:nvSpPr>
      <xdr:spPr>
        <a:xfrm>
          <a:off x="19494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15" name="フローチャート: 判断 714">
          <a:extLst>
            <a:ext uri="{FF2B5EF4-FFF2-40B4-BE49-F238E27FC236}">
              <a16:creationId xmlns:a16="http://schemas.microsoft.com/office/drawing/2014/main" id="{AB674113-70FF-49F3-8CBD-4F030C82325C}"/>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60224869-A3ED-4601-AD06-240A0026EBF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4D354963-F3C0-483B-9B95-F85C4844EC7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9605BB4E-DE94-4F2A-86AC-2A1727FA788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1B10BA9-5794-400A-A06C-6710B94A321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D92024C6-DF86-4685-B0B7-6DD177F02D5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86361</xdr:rowOff>
    </xdr:from>
    <xdr:to>
      <xdr:col>116</xdr:col>
      <xdr:colOff>114300</xdr:colOff>
      <xdr:row>84</xdr:row>
      <xdr:rowOff>16511</xdr:rowOff>
    </xdr:to>
    <xdr:sp macro="" textlink="">
      <xdr:nvSpPr>
        <xdr:cNvPr id="721" name="楕円 720">
          <a:extLst>
            <a:ext uri="{FF2B5EF4-FFF2-40B4-BE49-F238E27FC236}">
              <a16:creationId xmlns:a16="http://schemas.microsoft.com/office/drawing/2014/main" id="{D9D81039-C34A-4980-A2E4-D7C7DFDF594C}"/>
            </a:ext>
          </a:extLst>
        </xdr:cNvPr>
        <xdr:cNvSpPr/>
      </xdr:nvSpPr>
      <xdr:spPr>
        <a:xfrm>
          <a:off x="221107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64788</xdr:rowOff>
    </xdr:from>
    <xdr:ext cx="469744" cy="259045"/>
    <xdr:sp macro="" textlink="">
      <xdr:nvSpPr>
        <xdr:cNvPr id="722" name="【児童館】&#10;一人当たり面積該当値テキスト">
          <a:extLst>
            <a:ext uri="{FF2B5EF4-FFF2-40B4-BE49-F238E27FC236}">
              <a16:creationId xmlns:a16="http://schemas.microsoft.com/office/drawing/2014/main" id="{36708C6C-F8C0-4DDA-8D5A-7DD71C8190CA}"/>
            </a:ext>
          </a:extLst>
        </xdr:cNvPr>
        <xdr:cNvSpPr txBox="1"/>
      </xdr:nvSpPr>
      <xdr:spPr>
        <a:xfrm>
          <a:off x="22199600" y="1429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97789</xdr:rowOff>
    </xdr:from>
    <xdr:to>
      <xdr:col>112</xdr:col>
      <xdr:colOff>38100</xdr:colOff>
      <xdr:row>84</xdr:row>
      <xdr:rowOff>27939</xdr:rowOff>
    </xdr:to>
    <xdr:sp macro="" textlink="">
      <xdr:nvSpPr>
        <xdr:cNvPr id="723" name="楕円 722">
          <a:extLst>
            <a:ext uri="{FF2B5EF4-FFF2-40B4-BE49-F238E27FC236}">
              <a16:creationId xmlns:a16="http://schemas.microsoft.com/office/drawing/2014/main" id="{94961E94-7B8B-45CC-A6D6-B507227FF46A}"/>
            </a:ext>
          </a:extLst>
        </xdr:cNvPr>
        <xdr:cNvSpPr/>
      </xdr:nvSpPr>
      <xdr:spPr>
        <a:xfrm>
          <a:off x="212725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137161</xdr:rowOff>
    </xdr:from>
    <xdr:to>
      <xdr:col>116</xdr:col>
      <xdr:colOff>63500</xdr:colOff>
      <xdr:row>83</xdr:row>
      <xdr:rowOff>148589</xdr:rowOff>
    </xdr:to>
    <xdr:cxnSp macro="">
      <xdr:nvCxnSpPr>
        <xdr:cNvPr id="724" name="直線コネクタ 723">
          <a:extLst>
            <a:ext uri="{FF2B5EF4-FFF2-40B4-BE49-F238E27FC236}">
              <a16:creationId xmlns:a16="http://schemas.microsoft.com/office/drawing/2014/main" id="{DF2742E5-6B71-47D5-A097-FBD0854C7EBD}"/>
            </a:ext>
          </a:extLst>
        </xdr:cNvPr>
        <xdr:cNvCxnSpPr/>
      </xdr:nvCxnSpPr>
      <xdr:spPr>
        <a:xfrm flipV="1">
          <a:off x="21323300" y="1436751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109220</xdr:rowOff>
    </xdr:from>
    <xdr:to>
      <xdr:col>107</xdr:col>
      <xdr:colOff>101600</xdr:colOff>
      <xdr:row>84</xdr:row>
      <xdr:rowOff>39370</xdr:rowOff>
    </xdr:to>
    <xdr:sp macro="" textlink="">
      <xdr:nvSpPr>
        <xdr:cNvPr id="725" name="楕円 724">
          <a:extLst>
            <a:ext uri="{FF2B5EF4-FFF2-40B4-BE49-F238E27FC236}">
              <a16:creationId xmlns:a16="http://schemas.microsoft.com/office/drawing/2014/main" id="{464C4C1E-EEEE-4A02-8A21-3C402D463173}"/>
            </a:ext>
          </a:extLst>
        </xdr:cNvPr>
        <xdr:cNvSpPr/>
      </xdr:nvSpPr>
      <xdr:spPr>
        <a:xfrm>
          <a:off x="20383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148589</xdr:rowOff>
    </xdr:from>
    <xdr:to>
      <xdr:col>111</xdr:col>
      <xdr:colOff>177800</xdr:colOff>
      <xdr:row>83</xdr:row>
      <xdr:rowOff>160020</xdr:rowOff>
    </xdr:to>
    <xdr:cxnSp macro="">
      <xdr:nvCxnSpPr>
        <xdr:cNvPr id="726" name="直線コネクタ 725">
          <a:extLst>
            <a:ext uri="{FF2B5EF4-FFF2-40B4-BE49-F238E27FC236}">
              <a16:creationId xmlns:a16="http://schemas.microsoft.com/office/drawing/2014/main" id="{1C48FB2C-1FDC-45AB-BE3F-239F4577FB28}"/>
            </a:ext>
          </a:extLst>
        </xdr:cNvPr>
        <xdr:cNvCxnSpPr/>
      </xdr:nvCxnSpPr>
      <xdr:spPr>
        <a:xfrm flipV="1">
          <a:off x="20434300" y="143789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113030</xdr:rowOff>
    </xdr:from>
    <xdr:to>
      <xdr:col>102</xdr:col>
      <xdr:colOff>165100</xdr:colOff>
      <xdr:row>84</xdr:row>
      <xdr:rowOff>43180</xdr:rowOff>
    </xdr:to>
    <xdr:sp macro="" textlink="">
      <xdr:nvSpPr>
        <xdr:cNvPr id="727" name="楕円 726">
          <a:extLst>
            <a:ext uri="{FF2B5EF4-FFF2-40B4-BE49-F238E27FC236}">
              <a16:creationId xmlns:a16="http://schemas.microsoft.com/office/drawing/2014/main" id="{0BC18F17-64DA-4E9A-AA0A-A88FE89AEE73}"/>
            </a:ext>
          </a:extLst>
        </xdr:cNvPr>
        <xdr:cNvSpPr/>
      </xdr:nvSpPr>
      <xdr:spPr>
        <a:xfrm>
          <a:off x="19494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160020</xdr:rowOff>
    </xdr:from>
    <xdr:to>
      <xdr:col>107</xdr:col>
      <xdr:colOff>50800</xdr:colOff>
      <xdr:row>83</xdr:row>
      <xdr:rowOff>163830</xdr:rowOff>
    </xdr:to>
    <xdr:cxnSp macro="">
      <xdr:nvCxnSpPr>
        <xdr:cNvPr id="728" name="直線コネクタ 727">
          <a:extLst>
            <a:ext uri="{FF2B5EF4-FFF2-40B4-BE49-F238E27FC236}">
              <a16:creationId xmlns:a16="http://schemas.microsoft.com/office/drawing/2014/main" id="{F1A958AB-4F8C-49D4-9018-3D6784238F10}"/>
            </a:ext>
          </a:extLst>
        </xdr:cNvPr>
        <xdr:cNvCxnSpPr/>
      </xdr:nvCxnSpPr>
      <xdr:spPr>
        <a:xfrm flipV="1">
          <a:off x="19545300" y="143903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124461</xdr:rowOff>
    </xdr:from>
    <xdr:to>
      <xdr:col>98</xdr:col>
      <xdr:colOff>38100</xdr:colOff>
      <xdr:row>84</xdr:row>
      <xdr:rowOff>54611</xdr:rowOff>
    </xdr:to>
    <xdr:sp macro="" textlink="">
      <xdr:nvSpPr>
        <xdr:cNvPr id="729" name="楕円 728">
          <a:extLst>
            <a:ext uri="{FF2B5EF4-FFF2-40B4-BE49-F238E27FC236}">
              <a16:creationId xmlns:a16="http://schemas.microsoft.com/office/drawing/2014/main" id="{C52C78B3-3850-41B9-A713-58BDAD29AE17}"/>
            </a:ext>
          </a:extLst>
        </xdr:cNvPr>
        <xdr:cNvSpPr/>
      </xdr:nvSpPr>
      <xdr:spPr>
        <a:xfrm>
          <a:off x="18605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163830</xdr:rowOff>
    </xdr:from>
    <xdr:to>
      <xdr:col>102</xdr:col>
      <xdr:colOff>114300</xdr:colOff>
      <xdr:row>84</xdr:row>
      <xdr:rowOff>3811</xdr:rowOff>
    </xdr:to>
    <xdr:cxnSp macro="">
      <xdr:nvCxnSpPr>
        <xdr:cNvPr id="730" name="直線コネクタ 729">
          <a:extLst>
            <a:ext uri="{FF2B5EF4-FFF2-40B4-BE49-F238E27FC236}">
              <a16:creationId xmlns:a16="http://schemas.microsoft.com/office/drawing/2014/main" id="{11717E22-5C04-4F29-98EC-71F912A3DF30}"/>
            </a:ext>
          </a:extLst>
        </xdr:cNvPr>
        <xdr:cNvCxnSpPr/>
      </xdr:nvCxnSpPr>
      <xdr:spPr>
        <a:xfrm flipV="1">
          <a:off x="18656300" y="143941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731" name="n_1aveValue【児童館】&#10;一人当たり面積">
          <a:extLst>
            <a:ext uri="{FF2B5EF4-FFF2-40B4-BE49-F238E27FC236}">
              <a16:creationId xmlns:a16="http://schemas.microsoft.com/office/drawing/2014/main" id="{371430F2-197C-4181-B8CA-62EF7406A972}"/>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74947</xdr:rowOff>
    </xdr:from>
    <xdr:ext cx="469744" cy="259045"/>
    <xdr:sp macro="" textlink="">
      <xdr:nvSpPr>
        <xdr:cNvPr id="732" name="n_2aveValue【児童館】&#10;一人当たり面積">
          <a:extLst>
            <a:ext uri="{FF2B5EF4-FFF2-40B4-BE49-F238E27FC236}">
              <a16:creationId xmlns:a16="http://schemas.microsoft.com/office/drawing/2014/main" id="{18F38C72-FD42-4BBA-845F-19652D4B39CE}"/>
            </a:ext>
          </a:extLst>
        </xdr:cNvPr>
        <xdr:cNvSpPr txBox="1"/>
      </xdr:nvSpPr>
      <xdr:spPr>
        <a:xfrm>
          <a:off x="2019942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120666</xdr:rowOff>
    </xdr:from>
    <xdr:ext cx="469744" cy="259045"/>
    <xdr:sp macro="" textlink="">
      <xdr:nvSpPr>
        <xdr:cNvPr id="733" name="n_3aveValue【児童館】&#10;一人当たり面積">
          <a:extLst>
            <a:ext uri="{FF2B5EF4-FFF2-40B4-BE49-F238E27FC236}">
              <a16:creationId xmlns:a16="http://schemas.microsoft.com/office/drawing/2014/main" id="{033E50E5-B1E6-4DA5-8755-DD0C1B8D085F}"/>
            </a:ext>
          </a:extLst>
        </xdr:cNvPr>
        <xdr:cNvSpPr txBox="1"/>
      </xdr:nvSpPr>
      <xdr:spPr>
        <a:xfrm>
          <a:off x="19310427" y="1400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734" name="n_4aveValue【児童館】&#10;一人当たり面積">
          <a:extLst>
            <a:ext uri="{FF2B5EF4-FFF2-40B4-BE49-F238E27FC236}">
              <a16:creationId xmlns:a16="http://schemas.microsoft.com/office/drawing/2014/main" id="{478A77B8-F0EF-4CC5-8B5D-8A2631187AC5}"/>
            </a:ext>
          </a:extLst>
        </xdr:cNvPr>
        <xdr:cNvSpPr txBox="1"/>
      </xdr:nvSpPr>
      <xdr:spPr>
        <a:xfrm>
          <a:off x="18421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19066</xdr:rowOff>
    </xdr:from>
    <xdr:ext cx="469744" cy="259045"/>
    <xdr:sp macro="" textlink="">
      <xdr:nvSpPr>
        <xdr:cNvPr id="735" name="n_1mainValue【児童館】&#10;一人当たり面積">
          <a:extLst>
            <a:ext uri="{FF2B5EF4-FFF2-40B4-BE49-F238E27FC236}">
              <a16:creationId xmlns:a16="http://schemas.microsoft.com/office/drawing/2014/main" id="{4D0C9A01-E0D4-407C-8009-BF26377043BD}"/>
            </a:ext>
          </a:extLst>
        </xdr:cNvPr>
        <xdr:cNvSpPr txBox="1"/>
      </xdr:nvSpPr>
      <xdr:spPr>
        <a:xfrm>
          <a:off x="21075727" y="1442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30497</xdr:rowOff>
    </xdr:from>
    <xdr:ext cx="469744" cy="259045"/>
    <xdr:sp macro="" textlink="">
      <xdr:nvSpPr>
        <xdr:cNvPr id="736" name="n_2mainValue【児童館】&#10;一人当たり面積">
          <a:extLst>
            <a:ext uri="{FF2B5EF4-FFF2-40B4-BE49-F238E27FC236}">
              <a16:creationId xmlns:a16="http://schemas.microsoft.com/office/drawing/2014/main" id="{82EE2A05-6B40-4A33-A5FC-CF458E2C5CCA}"/>
            </a:ext>
          </a:extLst>
        </xdr:cNvPr>
        <xdr:cNvSpPr txBox="1"/>
      </xdr:nvSpPr>
      <xdr:spPr>
        <a:xfrm>
          <a:off x="20199427" y="1443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34307</xdr:rowOff>
    </xdr:from>
    <xdr:ext cx="469744" cy="259045"/>
    <xdr:sp macro="" textlink="">
      <xdr:nvSpPr>
        <xdr:cNvPr id="737" name="n_3mainValue【児童館】&#10;一人当たり面積">
          <a:extLst>
            <a:ext uri="{FF2B5EF4-FFF2-40B4-BE49-F238E27FC236}">
              <a16:creationId xmlns:a16="http://schemas.microsoft.com/office/drawing/2014/main" id="{CE1B4ADD-BF83-4EC0-8375-51C3CE53959F}"/>
            </a:ext>
          </a:extLst>
        </xdr:cNvPr>
        <xdr:cNvSpPr txBox="1"/>
      </xdr:nvSpPr>
      <xdr:spPr>
        <a:xfrm>
          <a:off x="193104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45738</xdr:rowOff>
    </xdr:from>
    <xdr:ext cx="469744" cy="259045"/>
    <xdr:sp macro="" textlink="">
      <xdr:nvSpPr>
        <xdr:cNvPr id="738" name="n_4mainValue【児童館】&#10;一人当たり面積">
          <a:extLst>
            <a:ext uri="{FF2B5EF4-FFF2-40B4-BE49-F238E27FC236}">
              <a16:creationId xmlns:a16="http://schemas.microsoft.com/office/drawing/2014/main" id="{2444EAE2-A912-4623-83C5-B95BA9AB224F}"/>
            </a:ext>
          </a:extLst>
        </xdr:cNvPr>
        <xdr:cNvSpPr txBox="1"/>
      </xdr:nvSpPr>
      <xdr:spPr>
        <a:xfrm>
          <a:off x="18421427" y="1444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B2658023-FB93-4BA1-96FD-A4DD72F457F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8D777CE8-376B-46F6-BFDD-5A2ABB8F35F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77A0F2A-D351-4C7A-B4F1-0179D57EB51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8B3A9C8A-07B7-4EFB-AD27-43B32FB5E45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497ED0A-B80F-41E1-90D1-FE885E08651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B37A6C98-0F07-4BC1-AABD-B71826A77E0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CD5C612B-9ECE-4D93-8400-E3C371F541B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54033A6A-F035-48F2-AA20-58DCD41E08E2}"/>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7" name="正方形/長方形 746">
          <a:extLst>
            <a:ext uri="{FF2B5EF4-FFF2-40B4-BE49-F238E27FC236}">
              <a16:creationId xmlns:a16="http://schemas.microsoft.com/office/drawing/2014/main" id="{D6C014F0-6AA2-4274-B878-5464A4714F4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8" name="正方形/長方形 747">
          <a:extLst>
            <a:ext uri="{FF2B5EF4-FFF2-40B4-BE49-F238E27FC236}">
              <a16:creationId xmlns:a16="http://schemas.microsoft.com/office/drawing/2014/main" id="{16CE7D99-DF26-4914-8BA0-F626E57D41B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9" name="正方形/長方形 748">
          <a:extLst>
            <a:ext uri="{FF2B5EF4-FFF2-40B4-BE49-F238E27FC236}">
              <a16:creationId xmlns:a16="http://schemas.microsoft.com/office/drawing/2014/main" id="{86429DF2-E50F-4339-9545-930F3D7F10D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0" name="正方形/長方形 749">
          <a:extLst>
            <a:ext uri="{FF2B5EF4-FFF2-40B4-BE49-F238E27FC236}">
              <a16:creationId xmlns:a16="http://schemas.microsoft.com/office/drawing/2014/main" id="{08D8CFF9-4C30-4B87-8C7E-0E41AA1ECC0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1" name="正方形/長方形 750">
          <a:extLst>
            <a:ext uri="{FF2B5EF4-FFF2-40B4-BE49-F238E27FC236}">
              <a16:creationId xmlns:a16="http://schemas.microsoft.com/office/drawing/2014/main" id="{35883F3C-0449-4841-81B8-39BDD631113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2" name="正方形/長方形 751">
          <a:extLst>
            <a:ext uri="{FF2B5EF4-FFF2-40B4-BE49-F238E27FC236}">
              <a16:creationId xmlns:a16="http://schemas.microsoft.com/office/drawing/2014/main" id="{F8E702EC-0E9F-4FA6-86F5-84D4BBAB2DF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3" name="正方形/長方形 752">
          <a:extLst>
            <a:ext uri="{FF2B5EF4-FFF2-40B4-BE49-F238E27FC236}">
              <a16:creationId xmlns:a16="http://schemas.microsoft.com/office/drawing/2014/main" id="{8D03208F-6601-43A5-84BB-F742558280B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4" name="正方形/長方形 753">
          <a:extLst>
            <a:ext uri="{FF2B5EF4-FFF2-40B4-BE49-F238E27FC236}">
              <a16:creationId xmlns:a16="http://schemas.microsoft.com/office/drawing/2014/main" id="{3A665522-2A2D-44A1-9168-940B1BAE1BD6}"/>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54B323E9-C2B7-4086-AD42-5364A1FE051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7049D546-D208-45CF-AB11-5A25647C052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86706122-7B01-4610-90E5-685D8DBA2CC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類似団体と比較して特に有形固定資産減価償却率が高い施設は、道路、橋りょう・トンネル、公営住宅、保育所、児童館であり、学校施設は類似団体と同率である。道路については、整備後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を経過した路線が多く、今後、改修コストの増加が見込まれる。通常・定期点検等により、早期に損傷を発見し、適切な対策を講じることで町道の健全性を確保する。橋りょう・トンネルについて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年度に木城町橋梁長寿命化修繕計画を策定し、予防保全型管理を行っている。橋りょうの適切な維持管理を継続的に実施し、地域道路の安全性を確保する。公営住宅については、平成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年度に木城町公営住宅等長寿命化計画を策定し、予防保全型管理によるコスト削減を図る。保育所については、平成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年度めばえ保育園の整備によるものであり、予防保全型管理による維持管理費の低減を図る。児童館については、昭和</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年度椎木児童館等の整備によるものであり、予防保全型管理により維持管理費の低減を図り、令和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年度に児童館や児童クラブ等対応の多世代交流・子育て支援施設を整備したものである。学校施設については、令和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年度に小中学校を統合した義務教育学校が開校したためであり、予防型保全による維持管理費の低減を図る。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D870EC2-7BA1-44FC-9A4F-4CD0F4BC46B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F8E5A2C-9826-4398-A0A7-B3DD3EC34AB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68691E6-91B7-48E3-908A-B3F0CD84297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46DAE29-B4AF-410D-A0EA-5317CEC37CF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宮崎県木城町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D4D62E6-998E-4B08-ACB2-7BB19761DC0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9959131-6961-4190-934B-9E91B128A97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7559C2C-2047-4150-A3C0-D5FEC3E1CAD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B8963A2-587D-478C-B1F3-D994A14F8D2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D8638B7-DA77-426D-B002-F74D7B927B5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A110EFB-C7ED-4952-9BE0-736E7B6BD1C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4,710
4,697
145.96
6,700,853
5,211,101
671,405
2,871,488
3,423,839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63CCBCE-81AA-432E-94F2-7D5F8119C74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43AD747-3C9E-48E3-BA82-D6AD5B62190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FF7C0E6-55F8-4EF5-BB29-34173D385DD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A14B22E-B61B-487B-BFEB-7EBB7815F55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406053E-45DB-40BF-A3EE-548777E3F69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F9C9188-A673-43AF-A4C1-6A3228DE77F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614608D-C104-45E9-B5E6-E33974B241A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90F20CF-F020-4B5C-ACF7-A1FDB237861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E4927AA-A024-4123-9475-1E804431FFB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34CBB28-3504-460D-BDF9-D99E553B634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BE7BC11-CF59-48CE-A8F7-4D6E38EBFED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A027F07-03B6-4A79-BD9D-25C0213ADF5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0924717-3C0B-49CD-8807-FCBD5B17192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AC4B91C-3C65-4FB1-80ED-BEA8A7033B7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7A9B6B3-8A69-4B90-8EAE-638920200DB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DD86782-ED74-40BF-8797-81C6F158E68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3E4AE4D-EE60-4516-809B-C04DFD3C04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E3AC36-0646-4D35-9C21-10072701161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250862B-D1C7-447F-950B-1AB8149E421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7E1D568-7A91-426D-93C0-93F566DFA00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F3C62E4-70A2-4BE9-8138-96B4AA7A49F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12DA928-E229-4C8A-8701-703AA36CA99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B7F4C64-C64F-4415-89DA-D92FFF06649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360915A-1CDF-48AA-AA71-03A0CBAB30F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3715DC0-14D7-4883-8053-AFA2AF27189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525B769-6E18-4C38-939A-269275B1461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0A0778E-B51D-45D0-8CA5-B128123D1D1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59F6858-47C1-497C-93B7-38B666DEF6E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DE2A614-6756-4515-A2E6-4E3B65F0E055}"/>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A196E07-FA9E-4FDD-9276-B0ADB97F1C1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1AF8AE51-D9DF-4A54-BCC5-52D9BAAFE64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7791F2DC-B62C-4619-A6AD-BE63826F268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CB922F61-70F9-4FAE-9BF0-49B7B318555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17DD8AD-C638-4B11-9B09-9FBDB273686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55A0A6D6-EE0E-4FF0-90B7-48A3CC7EBBB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85F9D649-D7CE-4D0E-815D-81C9B634260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BC83E20-ADD3-483B-A26F-B5DD3228D67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50400FB1-CD57-4E0F-BC92-60D8093063D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9C5D5927-2E39-4D29-B631-2935477173C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771AB38-2889-4DD6-A803-C0EAE60690E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A3319B7-98BF-44C4-99F9-F994631C9B9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8563F73D-06E9-49A1-8284-220C7F3D880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9597AB58-26F6-4510-B289-1446B361A7D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52534E7B-D4CC-4021-A73E-68668CCCE7C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50E6276-809A-43DB-8019-FCF483967BA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CC6767EF-626B-48AD-B0DA-50A75B6B467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D23835ED-B115-460A-B604-1D00F736C25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2D60E664-A5E7-4B42-9C21-A45C97993C0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71AA96E6-0ED7-4386-B69C-43B010D65E6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F39FC122-3B35-4D53-9D24-70A43D9866E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1E42BF5B-D1E5-4A06-BD02-F6207537D28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520F0731-3A30-4653-985B-2D5563CD414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D34EF7E9-EE45-40B2-A662-98BCC5E95B3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FC581B67-1F9F-4F95-A71F-0118D347C0C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F980B878-DA2F-46FD-8182-115EF513635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6A03C30E-A5C4-49DE-9B5A-CAD17B9BD10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F919781F-0042-4A4C-ACAF-2C32C98EE58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D3611BF3-9346-4ADA-8824-344E2B94F16E}"/>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72374C42-BA20-47E2-B4ED-E29C27EE813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27C7F251-BAD5-4E1E-A0C2-7CB020402AC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F73AB9B0-8197-43D2-99C9-4DDF9489AAF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2BED72F0-B0F6-4D71-8A10-1F64F1247FAE}"/>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39946DE5-2EE8-41C4-9FB5-32A6CB611C1A}"/>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BA15DAE8-E4BA-4D61-ABEF-385AF079A93E}"/>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539CD643-0222-4CFD-AB60-118B10992EAE}"/>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1C03683F-02AC-45F0-95CD-A927264202F2}"/>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71685917-7EDD-459D-8999-A66322F50EB7}"/>
            </a:ext>
          </a:extLst>
        </xdr:cNvPr>
        <xdr:cNvSpPr txBox="1"/>
      </xdr:nvSpPr>
      <xdr:spPr>
        <a:xfrm>
          <a:off x="4673600" y="10441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B66F633F-B95D-42CE-85E3-27F90EF3505A}"/>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1EB1CAE6-2DBB-45BD-911E-30E3FCF8BD9E}"/>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00B7C2A9-C01E-4DE8-8197-528C277FB254}"/>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CE9751E7-E008-4315-B769-FA3F68D5E356}"/>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D4EDA40D-C415-4165-B719-91328EF14CE8}"/>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AD3919CE-EDBD-41F3-9BEA-4F37BFDFDDA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F8778D0C-D748-40CA-8B88-7591758BBA1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93D279F4-AA2A-4DDD-98CD-B0C48A07C5F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29DE052E-2E54-48A7-93D3-7D77B6D2E47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930E18D7-CD2C-486C-9E4E-4652B74E7BC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149225</xdr:rowOff>
    </xdr:from>
    <xdr:to>
      <xdr:col>24</xdr:col>
      <xdr:colOff>114300</xdr:colOff>
      <xdr:row>59</xdr:row>
      <xdr:rowOff>79375</xdr:rowOff>
    </xdr:to>
    <xdr:sp macro="" textlink="">
      <xdr:nvSpPr>
        <xdr:cNvPr id="89" name="楕円 88">
          <a:extLst>
            <a:ext uri="{FF2B5EF4-FFF2-40B4-BE49-F238E27FC236}">
              <a16:creationId xmlns:a16="http://schemas.microsoft.com/office/drawing/2014/main" id="{89664A80-FCDA-401C-8C1F-F74A70051998}"/>
            </a:ext>
          </a:extLst>
        </xdr:cNvPr>
        <xdr:cNvSpPr/>
      </xdr:nvSpPr>
      <xdr:spPr>
        <a:xfrm>
          <a:off x="4584700" y="100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652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98C62548-B1E0-47B6-AD48-5994689F9994}"/>
            </a:ext>
          </a:extLst>
        </xdr:cNvPr>
        <xdr:cNvSpPr txBox="1"/>
      </xdr:nvSpPr>
      <xdr:spPr>
        <a:xfrm>
          <a:off x="4673600"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101600</xdr:rowOff>
    </xdr:from>
    <xdr:to>
      <xdr:col>20</xdr:col>
      <xdr:colOff>38100</xdr:colOff>
      <xdr:row>59</xdr:row>
      <xdr:rowOff>31750</xdr:rowOff>
    </xdr:to>
    <xdr:sp macro="" textlink="">
      <xdr:nvSpPr>
        <xdr:cNvPr id="91" name="楕円 90">
          <a:extLst>
            <a:ext uri="{FF2B5EF4-FFF2-40B4-BE49-F238E27FC236}">
              <a16:creationId xmlns:a16="http://schemas.microsoft.com/office/drawing/2014/main" id="{E60B249D-AAB0-4D8A-9E5C-14D4D2D3E9CD}"/>
            </a:ext>
          </a:extLst>
        </xdr:cNvPr>
        <xdr:cNvSpPr/>
      </xdr:nvSpPr>
      <xdr:spPr>
        <a:xfrm>
          <a:off x="37465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152400</xdr:rowOff>
    </xdr:from>
    <xdr:to>
      <xdr:col>24</xdr:col>
      <xdr:colOff>63500</xdr:colOff>
      <xdr:row>59</xdr:row>
      <xdr:rowOff>28575</xdr:rowOff>
    </xdr:to>
    <xdr:cxnSp macro="">
      <xdr:nvCxnSpPr>
        <xdr:cNvPr id="92" name="直線コネクタ 91">
          <a:extLst>
            <a:ext uri="{FF2B5EF4-FFF2-40B4-BE49-F238E27FC236}">
              <a16:creationId xmlns:a16="http://schemas.microsoft.com/office/drawing/2014/main" id="{F49E08A7-90BD-42AD-97D2-ACF171C08F6F}"/>
            </a:ext>
          </a:extLst>
        </xdr:cNvPr>
        <xdr:cNvCxnSpPr/>
      </xdr:nvCxnSpPr>
      <xdr:spPr>
        <a:xfrm>
          <a:off x="3797300" y="1009650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55880</xdr:rowOff>
    </xdr:from>
    <xdr:to>
      <xdr:col>15</xdr:col>
      <xdr:colOff>101600</xdr:colOff>
      <xdr:row>58</xdr:row>
      <xdr:rowOff>157480</xdr:rowOff>
    </xdr:to>
    <xdr:sp macro="" textlink="">
      <xdr:nvSpPr>
        <xdr:cNvPr id="93" name="楕円 92">
          <a:extLst>
            <a:ext uri="{FF2B5EF4-FFF2-40B4-BE49-F238E27FC236}">
              <a16:creationId xmlns:a16="http://schemas.microsoft.com/office/drawing/2014/main" id="{D3DF7493-177B-4318-B355-1D9D6EAFC71D}"/>
            </a:ext>
          </a:extLst>
        </xdr:cNvPr>
        <xdr:cNvSpPr/>
      </xdr:nvSpPr>
      <xdr:spPr>
        <a:xfrm>
          <a:off x="28575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106680</xdr:rowOff>
    </xdr:from>
    <xdr:to>
      <xdr:col>19</xdr:col>
      <xdr:colOff>177800</xdr:colOff>
      <xdr:row>58</xdr:row>
      <xdr:rowOff>152400</xdr:rowOff>
    </xdr:to>
    <xdr:cxnSp macro="">
      <xdr:nvCxnSpPr>
        <xdr:cNvPr id="94" name="直線コネクタ 93">
          <a:extLst>
            <a:ext uri="{FF2B5EF4-FFF2-40B4-BE49-F238E27FC236}">
              <a16:creationId xmlns:a16="http://schemas.microsoft.com/office/drawing/2014/main" id="{B9C3051E-CDF1-4D34-A908-ADE5E23F2460}"/>
            </a:ext>
          </a:extLst>
        </xdr:cNvPr>
        <xdr:cNvCxnSpPr/>
      </xdr:nvCxnSpPr>
      <xdr:spPr>
        <a:xfrm>
          <a:off x="2908300" y="10050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12065</xdr:rowOff>
    </xdr:from>
    <xdr:to>
      <xdr:col>10</xdr:col>
      <xdr:colOff>165100</xdr:colOff>
      <xdr:row>58</xdr:row>
      <xdr:rowOff>113665</xdr:rowOff>
    </xdr:to>
    <xdr:sp macro="" textlink="">
      <xdr:nvSpPr>
        <xdr:cNvPr id="95" name="楕円 94">
          <a:extLst>
            <a:ext uri="{FF2B5EF4-FFF2-40B4-BE49-F238E27FC236}">
              <a16:creationId xmlns:a16="http://schemas.microsoft.com/office/drawing/2014/main" id="{FEF67BED-B9DF-40D8-9B33-7AC14A5A0DD6}"/>
            </a:ext>
          </a:extLst>
        </xdr:cNvPr>
        <xdr:cNvSpPr/>
      </xdr:nvSpPr>
      <xdr:spPr>
        <a:xfrm>
          <a:off x="1968500" y="995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62865</xdr:rowOff>
    </xdr:from>
    <xdr:to>
      <xdr:col>15</xdr:col>
      <xdr:colOff>50800</xdr:colOff>
      <xdr:row>58</xdr:row>
      <xdr:rowOff>106680</xdr:rowOff>
    </xdr:to>
    <xdr:cxnSp macro="">
      <xdr:nvCxnSpPr>
        <xdr:cNvPr id="96" name="直線コネクタ 95">
          <a:extLst>
            <a:ext uri="{FF2B5EF4-FFF2-40B4-BE49-F238E27FC236}">
              <a16:creationId xmlns:a16="http://schemas.microsoft.com/office/drawing/2014/main" id="{E599A191-B4D6-4E4F-9C61-4973D85430FB}"/>
            </a:ext>
          </a:extLst>
        </xdr:cNvPr>
        <xdr:cNvCxnSpPr/>
      </xdr:nvCxnSpPr>
      <xdr:spPr>
        <a:xfrm>
          <a:off x="2019300" y="1000696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137795</xdr:rowOff>
    </xdr:from>
    <xdr:to>
      <xdr:col>6</xdr:col>
      <xdr:colOff>38100</xdr:colOff>
      <xdr:row>58</xdr:row>
      <xdr:rowOff>67945</xdr:rowOff>
    </xdr:to>
    <xdr:sp macro="" textlink="">
      <xdr:nvSpPr>
        <xdr:cNvPr id="97" name="楕円 96">
          <a:extLst>
            <a:ext uri="{FF2B5EF4-FFF2-40B4-BE49-F238E27FC236}">
              <a16:creationId xmlns:a16="http://schemas.microsoft.com/office/drawing/2014/main" id="{09FAC8DA-0862-4D25-BC0F-752345925035}"/>
            </a:ext>
          </a:extLst>
        </xdr:cNvPr>
        <xdr:cNvSpPr/>
      </xdr:nvSpPr>
      <xdr:spPr>
        <a:xfrm>
          <a:off x="1079500" y="99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17145</xdr:rowOff>
    </xdr:from>
    <xdr:to>
      <xdr:col>10</xdr:col>
      <xdr:colOff>114300</xdr:colOff>
      <xdr:row>58</xdr:row>
      <xdr:rowOff>62865</xdr:rowOff>
    </xdr:to>
    <xdr:cxnSp macro="">
      <xdr:nvCxnSpPr>
        <xdr:cNvPr id="98" name="直線コネクタ 97">
          <a:extLst>
            <a:ext uri="{FF2B5EF4-FFF2-40B4-BE49-F238E27FC236}">
              <a16:creationId xmlns:a16="http://schemas.microsoft.com/office/drawing/2014/main" id="{65D823F8-6149-4849-B31B-B9FA04C69781}"/>
            </a:ext>
          </a:extLst>
        </xdr:cNvPr>
        <xdr:cNvCxnSpPr/>
      </xdr:nvCxnSpPr>
      <xdr:spPr>
        <a:xfrm>
          <a:off x="1130300" y="996124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74312</xdr:rowOff>
    </xdr:from>
    <xdr:ext cx="405111" cy="259045"/>
    <xdr:sp macro="" textlink="">
      <xdr:nvSpPr>
        <xdr:cNvPr id="99" name="n_1aveValue【体育館・プール】&#10;有形固定資産減価償却率">
          <a:extLst>
            <a:ext uri="{FF2B5EF4-FFF2-40B4-BE49-F238E27FC236}">
              <a16:creationId xmlns:a16="http://schemas.microsoft.com/office/drawing/2014/main" id="{F7B13BA3-E3F3-47B6-9EBB-392574503937}"/>
            </a:ext>
          </a:extLst>
        </xdr:cNvPr>
        <xdr:cNvSpPr txBox="1"/>
      </xdr:nvSpPr>
      <xdr:spPr>
        <a:xfrm>
          <a:off x="35820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60977</xdr:rowOff>
    </xdr:from>
    <xdr:ext cx="405111" cy="259045"/>
    <xdr:sp macro="" textlink="">
      <xdr:nvSpPr>
        <xdr:cNvPr id="100" name="n_2aveValue【体育館・プール】&#10;有形固定資産減価償却率">
          <a:extLst>
            <a:ext uri="{FF2B5EF4-FFF2-40B4-BE49-F238E27FC236}">
              <a16:creationId xmlns:a16="http://schemas.microsoft.com/office/drawing/2014/main" id="{D4CE533F-824D-4FED-B439-2C9B8116C47F}"/>
            </a:ext>
          </a:extLst>
        </xdr:cNvPr>
        <xdr:cNvSpPr txBox="1"/>
      </xdr:nvSpPr>
      <xdr:spPr>
        <a:xfrm>
          <a:off x="2705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101" name="n_3aveValue【体育館・プール】&#10;有形固定資産減価償却率">
          <a:extLst>
            <a:ext uri="{FF2B5EF4-FFF2-40B4-BE49-F238E27FC236}">
              <a16:creationId xmlns:a16="http://schemas.microsoft.com/office/drawing/2014/main" id="{EA9CEA44-C343-4B15-8106-9095EDC062CE}"/>
            </a:ext>
          </a:extLst>
        </xdr:cNvPr>
        <xdr:cNvSpPr txBox="1"/>
      </xdr:nvSpPr>
      <xdr:spPr>
        <a:xfrm>
          <a:off x="1816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102" name="n_4aveValue【体育館・プール】&#10;有形固定資産減価償却率">
          <a:extLst>
            <a:ext uri="{FF2B5EF4-FFF2-40B4-BE49-F238E27FC236}">
              <a16:creationId xmlns:a16="http://schemas.microsoft.com/office/drawing/2014/main" id="{573DFA31-EAD2-4B66-9D4F-7D1723E0AE6D}"/>
            </a:ext>
          </a:extLst>
        </xdr:cNvPr>
        <xdr:cNvSpPr txBox="1"/>
      </xdr:nvSpPr>
      <xdr:spPr>
        <a:xfrm>
          <a:off x="927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48277</xdr:rowOff>
    </xdr:from>
    <xdr:ext cx="405111" cy="259045"/>
    <xdr:sp macro="" textlink="">
      <xdr:nvSpPr>
        <xdr:cNvPr id="103" name="n_1mainValue【体育館・プール】&#10;有形固定資産減価償却率">
          <a:extLst>
            <a:ext uri="{FF2B5EF4-FFF2-40B4-BE49-F238E27FC236}">
              <a16:creationId xmlns:a16="http://schemas.microsoft.com/office/drawing/2014/main" id="{54655120-24FE-4B3E-9471-E916E0680DA0}"/>
            </a:ext>
          </a:extLst>
        </xdr:cNvPr>
        <xdr:cNvSpPr txBox="1"/>
      </xdr:nvSpPr>
      <xdr:spPr>
        <a:xfrm>
          <a:off x="3582044"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2557</xdr:rowOff>
    </xdr:from>
    <xdr:ext cx="405111" cy="259045"/>
    <xdr:sp macro="" textlink="">
      <xdr:nvSpPr>
        <xdr:cNvPr id="104" name="n_2mainValue【体育館・プール】&#10;有形固定資産減価償却率">
          <a:extLst>
            <a:ext uri="{FF2B5EF4-FFF2-40B4-BE49-F238E27FC236}">
              <a16:creationId xmlns:a16="http://schemas.microsoft.com/office/drawing/2014/main" id="{97870D83-D11C-445E-BF19-B06050FF9A0D}"/>
            </a:ext>
          </a:extLst>
        </xdr:cNvPr>
        <xdr:cNvSpPr txBox="1"/>
      </xdr:nvSpPr>
      <xdr:spPr>
        <a:xfrm>
          <a:off x="270574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130192</xdr:rowOff>
    </xdr:from>
    <xdr:ext cx="405111" cy="259045"/>
    <xdr:sp macro="" textlink="">
      <xdr:nvSpPr>
        <xdr:cNvPr id="105" name="n_3mainValue【体育館・プール】&#10;有形固定資産減価償却率">
          <a:extLst>
            <a:ext uri="{FF2B5EF4-FFF2-40B4-BE49-F238E27FC236}">
              <a16:creationId xmlns:a16="http://schemas.microsoft.com/office/drawing/2014/main" id="{C51AE408-2E55-4C1B-83D9-450B81E37BA2}"/>
            </a:ext>
          </a:extLst>
        </xdr:cNvPr>
        <xdr:cNvSpPr txBox="1"/>
      </xdr:nvSpPr>
      <xdr:spPr>
        <a:xfrm>
          <a:off x="1816744" y="973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84472</xdr:rowOff>
    </xdr:from>
    <xdr:ext cx="405111" cy="259045"/>
    <xdr:sp macro="" textlink="">
      <xdr:nvSpPr>
        <xdr:cNvPr id="106" name="n_4mainValue【体育館・プール】&#10;有形固定資産減価償却率">
          <a:extLst>
            <a:ext uri="{FF2B5EF4-FFF2-40B4-BE49-F238E27FC236}">
              <a16:creationId xmlns:a16="http://schemas.microsoft.com/office/drawing/2014/main" id="{F3697B5F-002B-4B72-9C7A-21829440AF21}"/>
            </a:ext>
          </a:extLst>
        </xdr:cNvPr>
        <xdr:cNvSpPr txBox="1"/>
      </xdr:nvSpPr>
      <xdr:spPr>
        <a:xfrm>
          <a:off x="927744" y="968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1826911C-5EF3-49AC-B7F1-17262B04352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7FC1C0B3-4B2F-444E-BF7D-7F83BD6D56C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AEAE9034-2685-4561-9A3E-DE7987ECAB5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3A648A2A-E937-42C2-A461-D1181CDDEEF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C2EFC220-B621-46B7-82A6-CC549E9EEFB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88CD35DD-5448-4DFF-911E-F48DCB27EC6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39387210-46CC-4860-93EE-23D78F5319B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BE952826-6040-470D-A2D8-D069C31379F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99F354F3-2893-4484-957D-E295C662393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1746B227-80B6-49C1-81A8-E780536CFE9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30411086-C1BA-4F49-8D71-15A3C18800E7}"/>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D749B3FA-FF4C-46E0-8EF1-2D37E43C2455}"/>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59BB7361-5ED7-4A62-B011-B6526FDD0799}"/>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25E4DFF9-934A-49A2-8588-19B21C17CD6D}"/>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80FC2A65-FB4C-4E55-B0FE-F9369E991D16}"/>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30D586D0-D8AB-4739-A9BD-E78E9AB7A1BE}"/>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DDB9367B-7AFE-46CE-98BC-7A1AAFE899CB}"/>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D704EC45-B9B3-4510-81F5-248053C2359B}"/>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073C5525-0AD9-4ECD-A118-29375D0C499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7498BD67-CDE6-4429-B7DA-331873DF5DE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90242ED3-C691-4F9F-94A0-C1D9020349E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56901D5D-2DE6-4ED4-AAF1-F9CFDCD7FE2F}"/>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8270ED89-C171-42A6-BD58-D62F4A2BE705}"/>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4CDB1310-B08F-4F4E-B197-AA336B4003BF}"/>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18B4C1DD-7F23-424D-A7BF-14A1D54C4507}"/>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1AC372EB-84F1-4608-902A-D4E2443DA064}"/>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133" name="【体育館・プール】&#10;一人当たり面積平均値テキスト">
          <a:extLst>
            <a:ext uri="{FF2B5EF4-FFF2-40B4-BE49-F238E27FC236}">
              <a16:creationId xmlns:a16="http://schemas.microsoft.com/office/drawing/2014/main" id="{33AE0F7B-6880-4DA8-97D7-5078BF7F1941}"/>
            </a:ext>
          </a:extLst>
        </xdr:cNvPr>
        <xdr:cNvSpPr txBox="1"/>
      </xdr:nvSpPr>
      <xdr:spPr>
        <a:xfrm>
          <a:off x="10515600" y="1064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D45C3C95-7747-4B8C-BE8D-38335069BA3C}"/>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B70ADE4E-8D12-4B93-8194-A72750C057BE}"/>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50FBAF4A-9E52-4087-89CA-969869140D01}"/>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10E26CDD-0465-4312-83AF-712B97156532}"/>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0FCB8A79-185B-4321-8BFA-8085442FBAB8}"/>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7F93F2C1-4788-4ECF-B62E-E4E0EDA4814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D7BE6C1B-A200-4059-B739-51929039CC9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208DF427-E45B-4FDD-9766-3A1B25E550B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EA7B28D0-591F-4F54-BA4F-DC763323F56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B54FE67C-8019-4E46-A40B-105D9767CE3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13208</xdr:rowOff>
    </xdr:from>
    <xdr:to>
      <xdr:col>55</xdr:col>
      <xdr:colOff>50800</xdr:colOff>
      <xdr:row>62</xdr:row>
      <xdr:rowOff>114808</xdr:rowOff>
    </xdr:to>
    <xdr:sp macro="" textlink="">
      <xdr:nvSpPr>
        <xdr:cNvPr id="144" name="楕円 143">
          <a:extLst>
            <a:ext uri="{FF2B5EF4-FFF2-40B4-BE49-F238E27FC236}">
              <a16:creationId xmlns:a16="http://schemas.microsoft.com/office/drawing/2014/main" id="{1F5C9AE7-B7AC-4965-85C7-C5AB1626BCF0}"/>
            </a:ext>
          </a:extLst>
        </xdr:cNvPr>
        <xdr:cNvSpPr/>
      </xdr:nvSpPr>
      <xdr:spPr>
        <a:xfrm>
          <a:off x="10426700" y="1064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36085</xdr:rowOff>
    </xdr:from>
    <xdr:ext cx="469744" cy="259045"/>
    <xdr:sp macro="" textlink="">
      <xdr:nvSpPr>
        <xdr:cNvPr id="145" name="【体育館・プール】&#10;一人当たり面積該当値テキスト">
          <a:extLst>
            <a:ext uri="{FF2B5EF4-FFF2-40B4-BE49-F238E27FC236}">
              <a16:creationId xmlns:a16="http://schemas.microsoft.com/office/drawing/2014/main" id="{2E5842C2-884E-4F9E-A6D8-058ABFDA3356}"/>
            </a:ext>
          </a:extLst>
        </xdr:cNvPr>
        <xdr:cNvSpPr txBox="1"/>
      </xdr:nvSpPr>
      <xdr:spPr>
        <a:xfrm>
          <a:off x="10515600" y="10494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19380</xdr:rowOff>
    </xdr:from>
    <xdr:to>
      <xdr:col>50</xdr:col>
      <xdr:colOff>165100</xdr:colOff>
      <xdr:row>62</xdr:row>
      <xdr:rowOff>120980</xdr:rowOff>
    </xdr:to>
    <xdr:sp macro="" textlink="">
      <xdr:nvSpPr>
        <xdr:cNvPr id="146" name="楕円 145">
          <a:extLst>
            <a:ext uri="{FF2B5EF4-FFF2-40B4-BE49-F238E27FC236}">
              <a16:creationId xmlns:a16="http://schemas.microsoft.com/office/drawing/2014/main" id="{CB4557EA-08F5-4ABA-97B8-B2E6740239C2}"/>
            </a:ext>
          </a:extLst>
        </xdr:cNvPr>
        <xdr:cNvSpPr/>
      </xdr:nvSpPr>
      <xdr:spPr>
        <a:xfrm>
          <a:off x="9588500" y="1064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64008</xdr:rowOff>
    </xdr:from>
    <xdr:to>
      <xdr:col>55</xdr:col>
      <xdr:colOff>0</xdr:colOff>
      <xdr:row>62</xdr:row>
      <xdr:rowOff>70180</xdr:rowOff>
    </xdr:to>
    <xdr:cxnSp macro="">
      <xdr:nvCxnSpPr>
        <xdr:cNvPr id="147" name="直線コネクタ 146">
          <a:extLst>
            <a:ext uri="{FF2B5EF4-FFF2-40B4-BE49-F238E27FC236}">
              <a16:creationId xmlns:a16="http://schemas.microsoft.com/office/drawing/2014/main" id="{398F8850-F1B3-404B-83F1-E559A43552FF}"/>
            </a:ext>
          </a:extLst>
        </xdr:cNvPr>
        <xdr:cNvCxnSpPr/>
      </xdr:nvCxnSpPr>
      <xdr:spPr>
        <a:xfrm flipV="1">
          <a:off x="9639300" y="10693908"/>
          <a:ext cx="8382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24409</xdr:rowOff>
    </xdr:from>
    <xdr:to>
      <xdr:col>46</xdr:col>
      <xdr:colOff>38100</xdr:colOff>
      <xdr:row>62</xdr:row>
      <xdr:rowOff>126009</xdr:rowOff>
    </xdr:to>
    <xdr:sp macro="" textlink="">
      <xdr:nvSpPr>
        <xdr:cNvPr id="148" name="楕円 147">
          <a:extLst>
            <a:ext uri="{FF2B5EF4-FFF2-40B4-BE49-F238E27FC236}">
              <a16:creationId xmlns:a16="http://schemas.microsoft.com/office/drawing/2014/main" id="{7776783E-DD7A-44CA-A27F-BE6491DCF4A3}"/>
            </a:ext>
          </a:extLst>
        </xdr:cNvPr>
        <xdr:cNvSpPr/>
      </xdr:nvSpPr>
      <xdr:spPr>
        <a:xfrm>
          <a:off x="8699500" y="1065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70180</xdr:rowOff>
    </xdr:from>
    <xdr:to>
      <xdr:col>50</xdr:col>
      <xdr:colOff>114300</xdr:colOff>
      <xdr:row>62</xdr:row>
      <xdr:rowOff>75209</xdr:rowOff>
    </xdr:to>
    <xdr:cxnSp macro="">
      <xdr:nvCxnSpPr>
        <xdr:cNvPr id="149" name="直線コネクタ 148">
          <a:extLst>
            <a:ext uri="{FF2B5EF4-FFF2-40B4-BE49-F238E27FC236}">
              <a16:creationId xmlns:a16="http://schemas.microsoft.com/office/drawing/2014/main" id="{01BA7E7D-A1E2-483A-9327-E6B935FF430F}"/>
            </a:ext>
          </a:extLst>
        </xdr:cNvPr>
        <xdr:cNvCxnSpPr/>
      </xdr:nvCxnSpPr>
      <xdr:spPr>
        <a:xfrm flipV="1">
          <a:off x="8750300" y="10700080"/>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28753</xdr:rowOff>
    </xdr:from>
    <xdr:to>
      <xdr:col>41</xdr:col>
      <xdr:colOff>101600</xdr:colOff>
      <xdr:row>62</xdr:row>
      <xdr:rowOff>130353</xdr:rowOff>
    </xdr:to>
    <xdr:sp macro="" textlink="">
      <xdr:nvSpPr>
        <xdr:cNvPr id="150" name="楕円 149">
          <a:extLst>
            <a:ext uri="{FF2B5EF4-FFF2-40B4-BE49-F238E27FC236}">
              <a16:creationId xmlns:a16="http://schemas.microsoft.com/office/drawing/2014/main" id="{C5DD7AA1-F0DF-43E7-9205-77BD93256A20}"/>
            </a:ext>
          </a:extLst>
        </xdr:cNvPr>
        <xdr:cNvSpPr/>
      </xdr:nvSpPr>
      <xdr:spPr>
        <a:xfrm>
          <a:off x="7810500" y="1065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75209</xdr:rowOff>
    </xdr:from>
    <xdr:to>
      <xdr:col>45</xdr:col>
      <xdr:colOff>177800</xdr:colOff>
      <xdr:row>62</xdr:row>
      <xdr:rowOff>79553</xdr:rowOff>
    </xdr:to>
    <xdr:cxnSp macro="">
      <xdr:nvCxnSpPr>
        <xdr:cNvPr id="151" name="直線コネクタ 150">
          <a:extLst>
            <a:ext uri="{FF2B5EF4-FFF2-40B4-BE49-F238E27FC236}">
              <a16:creationId xmlns:a16="http://schemas.microsoft.com/office/drawing/2014/main" id="{6F4FA982-2D93-475E-81E3-767753A7B3B1}"/>
            </a:ext>
          </a:extLst>
        </xdr:cNvPr>
        <xdr:cNvCxnSpPr/>
      </xdr:nvCxnSpPr>
      <xdr:spPr>
        <a:xfrm flipV="1">
          <a:off x="7861300" y="10705109"/>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33554</xdr:rowOff>
    </xdr:from>
    <xdr:to>
      <xdr:col>36</xdr:col>
      <xdr:colOff>165100</xdr:colOff>
      <xdr:row>62</xdr:row>
      <xdr:rowOff>135154</xdr:rowOff>
    </xdr:to>
    <xdr:sp macro="" textlink="">
      <xdr:nvSpPr>
        <xdr:cNvPr id="152" name="楕円 151">
          <a:extLst>
            <a:ext uri="{FF2B5EF4-FFF2-40B4-BE49-F238E27FC236}">
              <a16:creationId xmlns:a16="http://schemas.microsoft.com/office/drawing/2014/main" id="{6DEFFB1A-FAB3-484C-887E-45341356BE19}"/>
            </a:ext>
          </a:extLst>
        </xdr:cNvPr>
        <xdr:cNvSpPr/>
      </xdr:nvSpPr>
      <xdr:spPr>
        <a:xfrm>
          <a:off x="6921500" y="1066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79553</xdr:rowOff>
    </xdr:from>
    <xdr:to>
      <xdr:col>41</xdr:col>
      <xdr:colOff>50800</xdr:colOff>
      <xdr:row>62</xdr:row>
      <xdr:rowOff>84354</xdr:rowOff>
    </xdr:to>
    <xdr:cxnSp macro="">
      <xdr:nvCxnSpPr>
        <xdr:cNvPr id="153" name="直線コネクタ 152">
          <a:extLst>
            <a:ext uri="{FF2B5EF4-FFF2-40B4-BE49-F238E27FC236}">
              <a16:creationId xmlns:a16="http://schemas.microsoft.com/office/drawing/2014/main" id="{907EE7C9-5C12-4C78-9916-F54A0EA80E2F}"/>
            </a:ext>
          </a:extLst>
        </xdr:cNvPr>
        <xdr:cNvCxnSpPr/>
      </xdr:nvCxnSpPr>
      <xdr:spPr>
        <a:xfrm flipV="1">
          <a:off x="6972300" y="10709453"/>
          <a:ext cx="8890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154" name="n_1aveValue【体育館・プール】&#10;一人当たり面積">
          <a:extLst>
            <a:ext uri="{FF2B5EF4-FFF2-40B4-BE49-F238E27FC236}">
              <a16:creationId xmlns:a16="http://schemas.microsoft.com/office/drawing/2014/main" id="{A47177A4-C332-4B1F-B514-801B85D7FAFA}"/>
            </a:ext>
          </a:extLst>
        </xdr:cNvPr>
        <xdr:cNvSpPr txBox="1"/>
      </xdr:nvSpPr>
      <xdr:spPr>
        <a:xfrm>
          <a:off x="9391727" y="1075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155" name="n_2aveValue【体育館・プール】&#10;一人当たり面積">
          <a:extLst>
            <a:ext uri="{FF2B5EF4-FFF2-40B4-BE49-F238E27FC236}">
              <a16:creationId xmlns:a16="http://schemas.microsoft.com/office/drawing/2014/main" id="{7AE924D8-E1C9-4D0B-B0DF-7748A4597B9C}"/>
            </a:ext>
          </a:extLst>
        </xdr:cNvPr>
        <xdr:cNvSpPr txBox="1"/>
      </xdr:nvSpPr>
      <xdr:spPr>
        <a:xfrm>
          <a:off x="8515427" y="1077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156" name="n_3aveValue【体育館・プール】&#10;一人当たり面積">
          <a:extLst>
            <a:ext uri="{FF2B5EF4-FFF2-40B4-BE49-F238E27FC236}">
              <a16:creationId xmlns:a16="http://schemas.microsoft.com/office/drawing/2014/main" id="{F3E440FE-DB36-4556-A7C7-2982B45BBBE5}"/>
            </a:ext>
          </a:extLst>
        </xdr:cNvPr>
        <xdr:cNvSpPr txBox="1"/>
      </xdr:nvSpPr>
      <xdr:spPr>
        <a:xfrm>
          <a:off x="7626427" y="1078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157" name="n_4aveValue【体育館・プール】&#10;一人当たり面積">
          <a:extLst>
            <a:ext uri="{FF2B5EF4-FFF2-40B4-BE49-F238E27FC236}">
              <a16:creationId xmlns:a16="http://schemas.microsoft.com/office/drawing/2014/main" id="{5C40C14B-AD56-47DA-9A99-C87CF0B8F7F3}"/>
            </a:ext>
          </a:extLst>
        </xdr:cNvPr>
        <xdr:cNvSpPr txBox="1"/>
      </xdr:nvSpPr>
      <xdr:spPr>
        <a:xfrm>
          <a:off x="6737427" y="1078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137507</xdr:rowOff>
    </xdr:from>
    <xdr:ext cx="469744" cy="259045"/>
    <xdr:sp macro="" textlink="">
      <xdr:nvSpPr>
        <xdr:cNvPr id="158" name="n_1mainValue【体育館・プール】&#10;一人当たり面積">
          <a:extLst>
            <a:ext uri="{FF2B5EF4-FFF2-40B4-BE49-F238E27FC236}">
              <a16:creationId xmlns:a16="http://schemas.microsoft.com/office/drawing/2014/main" id="{9BACA387-264E-4C2F-826E-87F2A05BE56A}"/>
            </a:ext>
          </a:extLst>
        </xdr:cNvPr>
        <xdr:cNvSpPr txBox="1"/>
      </xdr:nvSpPr>
      <xdr:spPr>
        <a:xfrm>
          <a:off x="9391727" y="1042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142536</xdr:rowOff>
    </xdr:from>
    <xdr:ext cx="469744" cy="259045"/>
    <xdr:sp macro="" textlink="">
      <xdr:nvSpPr>
        <xdr:cNvPr id="159" name="n_2mainValue【体育館・プール】&#10;一人当たり面積">
          <a:extLst>
            <a:ext uri="{FF2B5EF4-FFF2-40B4-BE49-F238E27FC236}">
              <a16:creationId xmlns:a16="http://schemas.microsoft.com/office/drawing/2014/main" id="{DBE5F5E5-E35A-41D3-9F5E-3E24AFC43F37}"/>
            </a:ext>
          </a:extLst>
        </xdr:cNvPr>
        <xdr:cNvSpPr txBox="1"/>
      </xdr:nvSpPr>
      <xdr:spPr>
        <a:xfrm>
          <a:off x="8515427" y="10429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146880</xdr:rowOff>
    </xdr:from>
    <xdr:ext cx="469744" cy="259045"/>
    <xdr:sp macro="" textlink="">
      <xdr:nvSpPr>
        <xdr:cNvPr id="160" name="n_3mainValue【体育館・プール】&#10;一人当たり面積">
          <a:extLst>
            <a:ext uri="{FF2B5EF4-FFF2-40B4-BE49-F238E27FC236}">
              <a16:creationId xmlns:a16="http://schemas.microsoft.com/office/drawing/2014/main" id="{234E23EE-69E2-4E9E-A253-95A907BDD08C}"/>
            </a:ext>
          </a:extLst>
        </xdr:cNvPr>
        <xdr:cNvSpPr txBox="1"/>
      </xdr:nvSpPr>
      <xdr:spPr>
        <a:xfrm>
          <a:off x="7626427" y="10433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151681</xdr:rowOff>
    </xdr:from>
    <xdr:ext cx="469744" cy="259045"/>
    <xdr:sp macro="" textlink="">
      <xdr:nvSpPr>
        <xdr:cNvPr id="161" name="n_4mainValue【体育館・プール】&#10;一人当たり面積">
          <a:extLst>
            <a:ext uri="{FF2B5EF4-FFF2-40B4-BE49-F238E27FC236}">
              <a16:creationId xmlns:a16="http://schemas.microsoft.com/office/drawing/2014/main" id="{30A1669E-AD06-4DB8-A63E-CFC78FCDB45B}"/>
            </a:ext>
          </a:extLst>
        </xdr:cNvPr>
        <xdr:cNvSpPr txBox="1"/>
      </xdr:nvSpPr>
      <xdr:spPr>
        <a:xfrm>
          <a:off x="6737427" y="10438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D48D3F98-E34B-4A01-A49C-811734B0BE0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ADAF3002-190E-4613-830E-94185BB81C5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4EDACA02-6D2F-4630-BD1B-1449B879A5F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9C6F12EF-4C79-41B5-A773-83CBE6CCED8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4DCFE367-A37E-4090-B130-FD16C84F322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33C0A847-8AB1-4BC8-9F32-DD3266ADF54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8171804E-990E-423A-A124-404D69005C6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FF23D797-926C-4E50-8475-4EBF1DCCFC9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896E7E31-2F50-444A-89BD-4CDA362DD79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204F9C63-7E6A-4521-A779-878828AE5D5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AF60C9A9-A140-4D9B-8E9F-F0C52B3EFC0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6BE36E4D-9FA6-4A26-AEFD-6394B7DDEC9A}"/>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003FA524-2D08-4633-A0EF-7D297A8F99C2}"/>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C46267AD-6104-4726-9E27-5EF8E0E9C18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06916B1E-1EF0-4E1A-8E59-38CD6D37FDA9}"/>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47EC7D62-58A8-4B0F-AE72-91975760AD9F}"/>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A4F957D6-7A65-4DFB-8018-BCA62865B1B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2686A6F6-027D-4B5B-92D2-7AD4652A73CF}"/>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AEDA934A-583F-475E-93D9-A68758E82343}"/>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633C0801-FA93-479B-BB15-CD9FFD59550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F20BC7AD-042D-4ED1-B31D-9FB2A71DECEE}"/>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81EA6C22-DC97-4E6F-8195-5176099DB7B5}"/>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7A273FAE-9943-4802-BDC0-15A0C960054D}"/>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E31A4C75-6C81-4A60-BF21-924E417173D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AA918F03-6333-482A-920E-ED4A9A5E616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875CA96C-C410-4966-84B4-7A2DB3E1CE82}"/>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EE782B4E-0DD1-475D-8787-960AD81C1549}"/>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1D25BB06-7ACE-435C-9660-A6F5C775BF0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AACD7067-5636-4534-9B7C-5EBED2E9691F}"/>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D880F62D-BA5C-414C-BE89-06285020869D}"/>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142076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135668C1-8DB3-4F9B-A0AB-1C1D4AF4D3CA}"/>
            </a:ext>
          </a:extLst>
        </xdr:cNvPr>
        <xdr:cNvSpPr txBox="1"/>
      </xdr:nvSpPr>
      <xdr:spPr>
        <a:xfrm>
          <a:off x="4673600" y="1420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D9C828FB-0A3B-4970-8977-A736DDF67703}"/>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434063EE-3134-4D5D-8305-0C65E8485D3D}"/>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7ADEA030-7C1A-4AC8-B1BA-E61C4E012DB5}"/>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FE98CB27-C857-4713-929F-D82E35CEB368}"/>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4A5A4BB6-CCDC-4D6F-943B-F4FA86A763E4}"/>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3943DAF2-9C0D-4470-B5CB-A942882731B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5299BB75-9978-461B-A679-3B6F006955F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6BB8D214-055B-4BA6-834C-83D27C498C7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3F0A714A-97CD-4F80-86A7-E54D18360AE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5A94FC46-D76B-49DB-88BE-AEA26EE5C1E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153851</xdr:rowOff>
    </xdr:from>
    <xdr:to>
      <xdr:col>24</xdr:col>
      <xdr:colOff>114300</xdr:colOff>
      <xdr:row>82</xdr:row>
      <xdr:rowOff>84001</xdr:rowOff>
    </xdr:to>
    <xdr:sp macro="" textlink="">
      <xdr:nvSpPr>
        <xdr:cNvPr id="203" name="楕円 202">
          <a:extLst>
            <a:ext uri="{FF2B5EF4-FFF2-40B4-BE49-F238E27FC236}">
              <a16:creationId xmlns:a16="http://schemas.microsoft.com/office/drawing/2014/main" id="{7A361ECF-19B6-4C76-ADFE-3EB51DA80EF2}"/>
            </a:ext>
          </a:extLst>
        </xdr:cNvPr>
        <xdr:cNvSpPr/>
      </xdr:nvSpPr>
      <xdr:spPr>
        <a:xfrm>
          <a:off x="4584700" y="1404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5278</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1E887C0C-CAEF-44CF-BA48-F4E253EAA4FA}"/>
            </a:ext>
          </a:extLst>
        </xdr:cNvPr>
        <xdr:cNvSpPr txBox="1"/>
      </xdr:nvSpPr>
      <xdr:spPr>
        <a:xfrm>
          <a:off x="4673600" y="13892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80373</xdr:rowOff>
    </xdr:from>
    <xdr:to>
      <xdr:col>20</xdr:col>
      <xdr:colOff>38100</xdr:colOff>
      <xdr:row>82</xdr:row>
      <xdr:rowOff>10523</xdr:rowOff>
    </xdr:to>
    <xdr:sp macro="" textlink="">
      <xdr:nvSpPr>
        <xdr:cNvPr id="205" name="楕円 204">
          <a:extLst>
            <a:ext uri="{FF2B5EF4-FFF2-40B4-BE49-F238E27FC236}">
              <a16:creationId xmlns:a16="http://schemas.microsoft.com/office/drawing/2014/main" id="{3E70613C-0E0F-4357-BEF4-40E5208221B7}"/>
            </a:ext>
          </a:extLst>
        </xdr:cNvPr>
        <xdr:cNvSpPr/>
      </xdr:nvSpPr>
      <xdr:spPr>
        <a:xfrm>
          <a:off x="3746500" y="1396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131173</xdr:rowOff>
    </xdr:from>
    <xdr:to>
      <xdr:col>24</xdr:col>
      <xdr:colOff>63500</xdr:colOff>
      <xdr:row>82</xdr:row>
      <xdr:rowOff>33201</xdr:rowOff>
    </xdr:to>
    <xdr:cxnSp macro="">
      <xdr:nvCxnSpPr>
        <xdr:cNvPr id="206" name="直線コネクタ 205">
          <a:extLst>
            <a:ext uri="{FF2B5EF4-FFF2-40B4-BE49-F238E27FC236}">
              <a16:creationId xmlns:a16="http://schemas.microsoft.com/office/drawing/2014/main" id="{18FFBEA0-36A8-4A0D-A05C-70E03C5B9794}"/>
            </a:ext>
          </a:extLst>
        </xdr:cNvPr>
        <xdr:cNvCxnSpPr/>
      </xdr:nvCxnSpPr>
      <xdr:spPr>
        <a:xfrm>
          <a:off x="3797300" y="14018623"/>
          <a:ext cx="8382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5262</xdr:rowOff>
    </xdr:from>
    <xdr:to>
      <xdr:col>15</xdr:col>
      <xdr:colOff>101600</xdr:colOff>
      <xdr:row>81</xdr:row>
      <xdr:rowOff>106862</xdr:rowOff>
    </xdr:to>
    <xdr:sp macro="" textlink="">
      <xdr:nvSpPr>
        <xdr:cNvPr id="207" name="楕円 206">
          <a:extLst>
            <a:ext uri="{FF2B5EF4-FFF2-40B4-BE49-F238E27FC236}">
              <a16:creationId xmlns:a16="http://schemas.microsoft.com/office/drawing/2014/main" id="{5B4C32FA-2ED0-416C-B329-599705A32B71}"/>
            </a:ext>
          </a:extLst>
        </xdr:cNvPr>
        <xdr:cNvSpPr/>
      </xdr:nvSpPr>
      <xdr:spPr>
        <a:xfrm>
          <a:off x="2857500" y="1389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56062</xdr:rowOff>
    </xdr:from>
    <xdr:to>
      <xdr:col>19</xdr:col>
      <xdr:colOff>177800</xdr:colOff>
      <xdr:row>81</xdr:row>
      <xdr:rowOff>131173</xdr:rowOff>
    </xdr:to>
    <xdr:cxnSp macro="">
      <xdr:nvCxnSpPr>
        <xdr:cNvPr id="208" name="直線コネクタ 207">
          <a:extLst>
            <a:ext uri="{FF2B5EF4-FFF2-40B4-BE49-F238E27FC236}">
              <a16:creationId xmlns:a16="http://schemas.microsoft.com/office/drawing/2014/main" id="{8ACD34CE-CE5A-490C-9723-CAAE92CDF120}"/>
            </a:ext>
          </a:extLst>
        </xdr:cNvPr>
        <xdr:cNvCxnSpPr/>
      </xdr:nvCxnSpPr>
      <xdr:spPr>
        <a:xfrm>
          <a:off x="2908300" y="13943512"/>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104866</xdr:rowOff>
    </xdr:from>
    <xdr:to>
      <xdr:col>10</xdr:col>
      <xdr:colOff>165100</xdr:colOff>
      <xdr:row>81</xdr:row>
      <xdr:rowOff>35016</xdr:rowOff>
    </xdr:to>
    <xdr:sp macro="" textlink="">
      <xdr:nvSpPr>
        <xdr:cNvPr id="209" name="楕円 208">
          <a:extLst>
            <a:ext uri="{FF2B5EF4-FFF2-40B4-BE49-F238E27FC236}">
              <a16:creationId xmlns:a16="http://schemas.microsoft.com/office/drawing/2014/main" id="{6C22BCFB-7D45-4F98-918C-6E2B6E6AC877}"/>
            </a:ext>
          </a:extLst>
        </xdr:cNvPr>
        <xdr:cNvSpPr/>
      </xdr:nvSpPr>
      <xdr:spPr>
        <a:xfrm>
          <a:off x="1968500" y="1382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155666</xdr:rowOff>
    </xdr:from>
    <xdr:to>
      <xdr:col>15</xdr:col>
      <xdr:colOff>50800</xdr:colOff>
      <xdr:row>81</xdr:row>
      <xdr:rowOff>56062</xdr:rowOff>
    </xdr:to>
    <xdr:cxnSp macro="">
      <xdr:nvCxnSpPr>
        <xdr:cNvPr id="210" name="直線コネクタ 209">
          <a:extLst>
            <a:ext uri="{FF2B5EF4-FFF2-40B4-BE49-F238E27FC236}">
              <a16:creationId xmlns:a16="http://schemas.microsoft.com/office/drawing/2014/main" id="{526A202F-9B1F-40FA-8852-7D5097DEC29E}"/>
            </a:ext>
          </a:extLst>
        </xdr:cNvPr>
        <xdr:cNvCxnSpPr/>
      </xdr:nvCxnSpPr>
      <xdr:spPr>
        <a:xfrm>
          <a:off x="2019300" y="13871666"/>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54248</xdr:rowOff>
    </xdr:from>
    <xdr:to>
      <xdr:col>6</xdr:col>
      <xdr:colOff>38100</xdr:colOff>
      <xdr:row>80</xdr:row>
      <xdr:rowOff>155848</xdr:rowOff>
    </xdr:to>
    <xdr:sp macro="" textlink="">
      <xdr:nvSpPr>
        <xdr:cNvPr id="211" name="楕円 210">
          <a:extLst>
            <a:ext uri="{FF2B5EF4-FFF2-40B4-BE49-F238E27FC236}">
              <a16:creationId xmlns:a16="http://schemas.microsoft.com/office/drawing/2014/main" id="{56A1293A-0D10-4AE6-9534-B723792069A4}"/>
            </a:ext>
          </a:extLst>
        </xdr:cNvPr>
        <xdr:cNvSpPr/>
      </xdr:nvSpPr>
      <xdr:spPr>
        <a:xfrm>
          <a:off x="1079500" y="1377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105048</xdr:rowOff>
    </xdr:from>
    <xdr:to>
      <xdr:col>10</xdr:col>
      <xdr:colOff>114300</xdr:colOff>
      <xdr:row>80</xdr:row>
      <xdr:rowOff>155666</xdr:rowOff>
    </xdr:to>
    <xdr:cxnSp macro="">
      <xdr:nvCxnSpPr>
        <xdr:cNvPr id="212" name="直線コネクタ 211">
          <a:extLst>
            <a:ext uri="{FF2B5EF4-FFF2-40B4-BE49-F238E27FC236}">
              <a16:creationId xmlns:a16="http://schemas.microsoft.com/office/drawing/2014/main" id="{BEBEBDD6-7715-4DB2-BFE2-3670CC534396}"/>
            </a:ext>
          </a:extLst>
        </xdr:cNvPr>
        <xdr:cNvCxnSpPr/>
      </xdr:nvCxnSpPr>
      <xdr:spPr>
        <a:xfrm>
          <a:off x="1130300" y="13821048"/>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104520</xdr:rowOff>
    </xdr:from>
    <xdr:ext cx="405111" cy="259045"/>
    <xdr:sp macro="" textlink="">
      <xdr:nvSpPr>
        <xdr:cNvPr id="213" name="n_1aveValue【福祉施設】&#10;有形固定資産減価償却率">
          <a:extLst>
            <a:ext uri="{FF2B5EF4-FFF2-40B4-BE49-F238E27FC236}">
              <a16:creationId xmlns:a16="http://schemas.microsoft.com/office/drawing/2014/main" id="{A49B19B6-FD39-4770-B11F-C6348A918B4B}"/>
            </a:ext>
          </a:extLst>
        </xdr:cNvPr>
        <xdr:cNvSpPr txBox="1"/>
      </xdr:nvSpPr>
      <xdr:spPr>
        <a:xfrm>
          <a:off x="3582044"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39206</xdr:rowOff>
    </xdr:from>
    <xdr:ext cx="405111" cy="259045"/>
    <xdr:sp macro="" textlink="">
      <xdr:nvSpPr>
        <xdr:cNvPr id="214" name="n_2aveValue【福祉施設】&#10;有形固定資産減価償却率">
          <a:extLst>
            <a:ext uri="{FF2B5EF4-FFF2-40B4-BE49-F238E27FC236}">
              <a16:creationId xmlns:a16="http://schemas.microsoft.com/office/drawing/2014/main" id="{89129675-2DA0-49E9-9644-ED18C3C01FAA}"/>
            </a:ext>
          </a:extLst>
        </xdr:cNvPr>
        <xdr:cNvSpPr txBox="1"/>
      </xdr:nvSpPr>
      <xdr:spPr>
        <a:xfrm>
          <a:off x="2705744" y="1426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168201</xdr:rowOff>
    </xdr:from>
    <xdr:ext cx="405111" cy="259045"/>
    <xdr:sp macro="" textlink="">
      <xdr:nvSpPr>
        <xdr:cNvPr id="215" name="n_3aveValue【福祉施設】&#10;有形固定資産減価償却率">
          <a:extLst>
            <a:ext uri="{FF2B5EF4-FFF2-40B4-BE49-F238E27FC236}">
              <a16:creationId xmlns:a16="http://schemas.microsoft.com/office/drawing/2014/main" id="{5FF51F8B-5B12-4CCA-8D85-DA40EBA89498}"/>
            </a:ext>
          </a:extLst>
        </xdr:cNvPr>
        <xdr:cNvSpPr txBox="1"/>
      </xdr:nvSpPr>
      <xdr:spPr>
        <a:xfrm>
          <a:off x="1816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127379</xdr:rowOff>
    </xdr:from>
    <xdr:ext cx="405111" cy="259045"/>
    <xdr:sp macro="" textlink="">
      <xdr:nvSpPr>
        <xdr:cNvPr id="216" name="n_4aveValue【福祉施設】&#10;有形固定資産減価償却率">
          <a:extLst>
            <a:ext uri="{FF2B5EF4-FFF2-40B4-BE49-F238E27FC236}">
              <a16:creationId xmlns:a16="http://schemas.microsoft.com/office/drawing/2014/main" id="{9B860883-173F-4D99-8FDE-FEE27483C488}"/>
            </a:ext>
          </a:extLst>
        </xdr:cNvPr>
        <xdr:cNvSpPr txBox="1"/>
      </xdr:nvSpPr>
      <xdr:spPr>
        <a:xfrm>
          <a:off x="927744"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27050</xdr:rowOff>
    </xdr:from>
    <xdr:ext cx="405111" cy="259045"/>
    <xdr:sp macro="" textlink="">
      <xdr:nvSpPr>
        <xdr:cNvPr id="217" name="n_1mainValue【福祉施設】&#10;有形固定資産減価償却率">
          <a:extLst>
            <a:ext uri="{FF2B5EF4-FFF2-40B4-BE49-F238E27FC236}">
              <a16:creationId xmlns:a16="http://schemas.microsoft.com/office/drawing/2014/main" id="{55E714FA-4E7D-4D46-84D4-E957DB107A69}"/>
            </a:ext>
          </a:extLst>
        </xdr:cNvPr>
        <xdr:cNvSpPr txBox="1"/>
      </xdr:nvSpPr>
      <xdr:spPr>
        <a:xfrm>
          <a:off x="3582044" y="1374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123389</xdr:rowOff>
    </xdr:from>
    <xdr:ext cx="405111" cy="259045"/>
    <xdr:sp macro="" textlink="">
      <xdr:nvSpPr>
        <xdr:cNvPr id="218" name="n_2mainValue【福祉施設】&#10;有形固定資産減価償却率">
          <a:extLst>
            <a:ext uri="{FF2B5EF4-FFF2-40B4-BE49-F238E27FC236}">
              <a16:creationId xmlns:a16="http://schemas.microsoft.com/office/drawing/2014/main" id="{2CA39AEC-C108-47EC-918A-263C816F9A7D}"/>
            </a:ext>
          </a:extLst>
        </xdr:cNvPr>
        <xdr:cNvSpPr txBox="1"/>
      </xdr:nvSpPr>
      <xdr:spPr>
        <a:xfrm>
          <a:off x="2705744" y="1366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51543</xdr:rowOff>
    </xdr:from>
    <xdr:ext cx="405111" cy="259045"/>
    <xdr:sp macro="" textlink="">
      <xdr:nvSpPr>
        <xdr:cNvPr id="219" name="n_3mainValue【福祉施設】&#10;有形固定資産減価償却率">
          <a:extLst>
            <a:ext uri="{FF2B5EF4-FFF2-40B4-BE49-F238E27FC236}">
              <a16:creationId xmlns:a16="http://schemas.microsoft.com/office/drawing/2014/main" id="{F6481996-374C-4242-A391-7A6C9FF8D4CD}"/>
            </a:ext>
          </a:extLst>
        </xdr:cNvPr>
        <xdr:cNvSpPr txBox="1"/>
      </xdr:nvSpPr>
      <xdr:spPr>
        <a:xfrm>
          <a:off x="1816744" y="1359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925</xdr:rowOff>
    </xdr:from>
    <xdr:ext cx="405111" cy="259045"/>
    <xdr:sp macro="" textlink="">
      <xdr:nvSpPr>
        <xdr:cNvPr id="220" name="n_4mainValue【福祉施設】&#10;有形固定資産減価償却率">
          <a:extLst>
            <a:ext uri="{FF2B5EF4-FFF2-40B4-BE49-F238E27FC236}">
              <a16:creationId xmlns:a16="http://schemas.microsoft.com/office/drawing/2014/main" id="{37CDF43A-44D0-46BF-BC05-7C8DCA99CFB8}"/>
            </a:ext>
          </a:extLst>
        </xdr:cNvPr>
        <xdr:cNvSpPr txBox="1"/>
      </xdr:nvSpPr>
      <xdr:spPr>
        <a:xfrm>
          <a:off x="927744" y="13545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1032CAD1-1248-435F-A1CA-1E880E0F5BA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4A2B64C1-B6BE-45CB-897E-5659147222B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52E35284-DEAC-47C1-B9E2-336763AEC87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B58BA73E-B67C-48D9-8458-F23C46339F4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0DE76E5B-7C7D-443D-9E98-52158DE1A2C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4B945F9B-E1FF-4FBC-A2E6-6610646264F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7344156F-90F1-4AB3-B3D8-58B3B77EEDC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8F42242A-894C-4E7D-B481-6CE5C358E45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A89AF751-1AB0-439F-B03F-2C4331D0ACF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F8E5A2B5-5BF7-481D-810D-486C96624C0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6B96E3F2-98EE-40A2-9E66-DE6AB6841C21}"/>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18D15CD6-1266-48DC-8B10-15218C082C6B}"/>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B6F6BB80-9804-46B5-916F-8CFAB30D80FD}"/>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30B0253F-B2F5-4DF8-B8C1-537111F2654D}"/>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F2A20F82-3FAF-4162-B0F8-FCEF2227B0DB}"/>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FA3ECF98-407F-416B-9B53-8910CDFF703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A86BFD68-489E-464C-ACAA-BE1C5E66BAD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F9112ACB-14E3-4C37-9550-BF2A36EDAFF3}"/>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5C6203D6-4353-4103-AB5E-0734E5B8B50C}"/>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50AEC304-9C3E-498A-A2CD-01C29B86C91E}"/>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E9C81203-73E4-41A8-850E-299C3CBEF93B}"/>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9069C4F0-84A4-493A-8D71-5D20BAB0A70E}"/>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63CBFBDA-6E88-482B-BD6E-18861931D99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C9BA9707-5E4B-44A4-B2F5-CDC57E3FC2A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9560A9BF-8A8E-4B2D-B44A-53F2AA1453C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a:extLst>
            <a:ext uri="{FF2B5EF4-FFF2-40B4-BE49-F238E27FC236}">
              <a16:creationId xmlns:a16="http://schemas.microsoft.com/office/drawing/2014/main" id="{44DDB531-084F-484E-8C3B-2D63438F3EF8}"/>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a:extLst>
            <a:ext uri="{FF2B5EF4-FFF2-40B4-BE49-F238E27FC236}">
              <a16:creationId xmlns:a16="http://schemas.microsoft.com/office/drawing/2014/main" id="{93F53534-3F2F-410D-9F46-D535B32C683B}"/>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a:extLst>
            <a:ext uri="{FF2B5EF4-FFF2-40B4-BE49-F238E27FC236}">
              <a16:creationId xmlns:a16="http://schemas.microsoft.com/office/drawing/2014/main" id="{ECF4C73F-741E-439C-B2ED-78F73CE6734A}"/>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a:extLst>
            <a:ext uri="{FF2B5EF4-FFF2-40B4-BE49-F238E27FC236}">
              <a16:creationId xmlns:a16="http://schemas.microsoft.com/office/drawing/2014/main" id="{E4DB49B3-6998-4D5D-9272-51E80679D698}"/>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a:extLst>
            <a:ext uri="{FF2B5EF4-FFF2-40B4-BE49-F238E27FC236}">
              <a16:creationId xmlns:a16="http://schemas.microsoft.com/office/drawing/2014/main" id="{DF3284A6-A87E-4027-B0D8-6C3061D9953B}"/>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251" name="【福祉施設】&#10;一人当たり面積平均値テキスト">
          <a:extLst>
            <a:ext uri="{FF2B5EF4-FFF2-40B4-BE49-F238E27FC236}">
              <a16:creationId xmlns:a16="http://schemas.microsoft.com/office/drawing/2014/main" id="{742C6D12-FFAB-4961-B71E-413929B86096}"/>
            </a:ext>
          </a:extLst>
        </xdr:cNvPr>
        <xdr:cNvSpPr txBox="1"/>
      </xdr:nvSpPr>
      <xdr:spPr>
        <a:xfrm>
          <a:off x="10515600" y="14440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a:extLst>
            <a:ext uri="{FF2B5EF4-FFF2-40B4-BE49-F238E27FC236}">
              <a16:creationId xmlns:a16="http://schemas.microsoft.com/office/drawing/2014/main" id="{FDCB2B25-0AEF-4D71-A7C1-D8F267EDAE07}"/>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a:extLst>
            <a:ext uri="{FF2B5EF4-FFF2-40B4-BE49-F238E27FC236}">
              <a16:creationId xmlns:a16="http://schemas.microsoft.com/office/drawing/2014/main" id="{D81D2E3D-AED7-4DE0-AE9F-1CABD82BA91D}"/>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a:extLst>
            <a:ext uri="{FF2B5EF4-FFF2-40B4-BE49-F238E27FC236}">
              <a16:creationId xmlns:a16="http://schemas.microsoft.com/office/drawing/2014/main" id="{0F3E4416-5226-4656-8FD1-F9DA88842FE0}"/>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a:extLst>
            <a:ext uri="{FF2B5EF4-FFF2-40B4-BE49-F238E27FC236}">
              <a16:creationId xmlns:a16="http://schemas.microsoft.com/office/drawing/2014/main" id="{B98E525C-47DB-4AC3-9336-2A2A126A9404}"/>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6" name="フローチャート: 判断 255">
          <a:extLst>
            <a:ext uri="{FF2B5EF4-FFF2-40B4-BE49-F238E27FC236}">
              <a16:creationId xmlns:a16="http://schemas.microsoft.com/office/drawing/2014/main" id="{32145089-3C93-4A25-BCE4-CB8778226A50}"/>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4E3AE911-C39A-49B4-B029-9C9C1CA27E9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24D8258F-10C2-4253-9069-AEFD1353218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9FA89A96-98A8-44DC-B0C7-C0BCC65FC6F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14E869A5-2F40-4265-8F11-59563997941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32CB05B9-6889-4E2B-ADEC-C4376677D4C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166588</xdr:rowOff>
    </xdr:from>
    <xdr:to>
      <xdr:col>55</xdr:col>
      <xdr:colOff>50800</xdr:colOff>
      <xdr:row>86</xdr:row>
      <xdr:rowOff>96738</xdr:rowOff>
    </xdr:to>
    <xdr:sp macro="" textlink="">
      <xdr:nvSpPr>
        <xdr:cNvPr id="262" name="楕円 261">
          <a:extLst>
            <a:ext uri="{FF2B5EF4-FFF2-40B4-BE49-F238E27FC236}">
              <a16:creationId xmlns:a16="http://schemas.microsoft.com/office/drawing/2014/main" id="{C847925C-176A-422F-B101-41D713E3261E}"/>
            </a:ext>
          </a:extLst>
        </xdr:cNvPr>
        <xdr:cNvSpPr/>
      </xdr:nvSpPr>
      <xdr:spPr>
        <a:xfrm>
          <a:off x="10426700" y="1473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81515</xdr:rowOff>
    </xdr:from>
    <xdr:ext cx="469744" cy="259045"/>
    <xdr:sp macro="" textlink="">
      <xdr:nvSpPr>
        <xdr:cNvPr id="263" name="【福祉施設】&#10;一人当たり面積該当値テキスト">
          <a:extLst>
            <a:ext uri="{FF2B5EF4-FFF2-40B4-BE49-F238E27FC236}">
              <a16:creationId xmlns:a16="http://schemas.microsoft.com/office/drawing/2014/main" id="{DC8D812F-ED0E-4791-A3FB-60D69BFECC49}"/>
            </a:ext>
          </a:extLst>
        </xdr:cNvPr>
        <xdr:cNvSpPr txBox="1"/>
      </xdr:nvSpPr>
      <xdr:spPr>
        <a:xfrm>
          <a:off x="10515600" y="14654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169201</xdr:rowOff>
    </xdr:from>
    <xdr:to>
      <xdr:col>50</xdr:col>
      <xdr:colOff>165100</xdr:colOff>
      <xdr:row>86</xdr:row>
      <xdr:rowOff>99351</xdr:rowOff>
    </xdr:to>
    <xdr:sp macro="" textlink="">
      <xdr:nvSpPr>
        <xdr:cNvPr id="264" name="楕円 263">
          <a:extLst>
            <a:ext uri="{FF2B5EF4-FFF2-40B4-BE49-F238E27FC236}">
              <a16:creationId xmlns:a16="http://schemas.microsoft.com/office/drawing/2014/main" id="{72257940-1D2F-4794-BCEC-F19B3AB97B2C}"/>
            </a:ext>
          </a:extLst>
        </xdr:cNvPr>
        <xdr:cNvSpPr/>
      </xdr:nvSpPr>
      <xdr:spPr>
        <a:xfrm>
          <a:off x="9588500" y="1474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45938</xdr:rowOff>
    </xdr:from>
    <xdr:to>
      <xdr:col>55</xdr:col>
      <xdr:colOff>0</xdr:colOff>
      <xdr:row>86</xdr:row>
      <xdr:rowOff>48551</xdr:rowOff>
    </xdr:to>
    <xdr:cxnSp macro="">
      <xdr:nvCxnSpPr>
        <xdr:cNvPr id="265" name="直線コネクタ 264">
          <a:extLst>
            <a:ext uri="{FF2B5EF4-FFF2-40B4-BE49-F238E27FC236}">
              <a16:creationId xmlns:a16="http://schemas.microsoft.com/office/drawing/2014/main" id="{45689B7F-CD82-4039-8D38-548029558E36}"/>
            </a:ext>
          </a:extLst>
        </xdr:cNvPr>
        <xdr:cNvCxnSpPr/>
      </xdr:nvCxnSpPr>
      <xdr:spPr>
        <a:xfrm flipV="1">
          <a:off x="9639300" y="14790638"/>
          <a:ext cx="8382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36</xdr:rowOff>
    </xdr:from>
    <xdr:to>
      <xdr:col>46</xdr:col>
      <xdr:colOff>38100</xdr:colOff>
      <xdr:row>86</xdr:row>
      <xdr:rowOff>101636</xdr:rowOff>
    </xdr:to>
    <xdr:sp macro="" textlink="">
      <xdr:nvSpPr>
        <xdr:cNvPr id="266" name="楕円 265">
          <a:extLst>
            <a:ext uri="{FF2B5EF4-FFF2-40B4-BE49-F238E27FC236}">
              <a16:creationId xmlns:a16="http://schemas.microsoft.com/office/drawing/2014/main" id="{533A7E68-ED06-4FA4-A805-C979E6C47F4E}"/>
            </a:ext>
          </a:extLst>
        </xdr:cNvPr>
        <xdr:cNvSpPr/>
      </xdr:nvSpPr>
      <xdr:spPr>
        <a:xfrm>
          <a:off x="8699500" y="1474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48551</xdr:rowOff>
    </xdr:from>
    <xdr:to>
      <xdr:col>50</xdr:col>
      <xdr:colOff>114300</xdr:colOff>
      <xdr:row>86</xdr:row>
      <xdr:rowOff>50836</xdr:rowOff>
    </xdr:to>
    <xdr:cxnSp macro="">
      <xdr:nvCxnSpPr>
        <xdr:cNvPr id="267" name="直線コネクタ 266">
          <a:extLst>
            <a:ext uri="{FF2B5EF4-FFF2-40B4-BE49-F238E27FC236}">
              <a16:creationId xmlns:a16="http://schemas.microsoft.com/office/drawing/2014/main" id="{B7E79AF8-F010-4F91-ACD9-D742E231EC2C}"/>
            </a:ext>
          </a:extLst>
        </xdr:cNvPr>
        <xdr:cNvCxnSpPr/>
      </xdr:nvCxnSpPr>
      <xdr:spPr>
        <a:xfrm flipV="1">
          <a:off x="8750300" y="1479325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1995</xdr:rowOff>
    </xdr:from>
    <xdr:to>
      <xdr:col>41</xdr:col>
      <xdr:colOff>101600</xdr:colOff>
      <xdr:row>86</xdr:row>
      <xdr:rowOff>103595</xdr:rowOff>
    </xdr:to>
    <xdr:sp macro="" textlink="">
      <xdr:nvSpPr>
        <xdr:cNvPr id="268" name="楕円 267">
          <a:extLst>
            <a:ext uri="{FF2B5EF4-FFF2-40B4-BE49-F238E27FC236}">
              <a16:creationId xmlns:a16="http://schemas.microsoft.com/office/drawing/2014/main" id="{E74B1E70-4BF0-4864-B318-F33929F563F8}"/>
            </a:ext>
          </a:extLst>
        </xdr:cNvPr>
        <xdr:cNvSpPr/>
      </xdr:nvSpPr>
      <xdr:spPr>
        <a:xfrm>
          <a:off x="7810500" y="1474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50836</xdr:rowOff>
    </xdr:from>
    <xdr:to>
      <xdr:col>45</xdr:col>
      <xdr:colOff>177800</xdr:colOff>
      <xdr:row>86</xdr:row>
      <xdr:rowOff>52795</xdr:rowOff>
    </xdr:to>
    <xdr:cxnSp macro="">
      <xdr:nvCxnSpPr>
        <xdr:cNvPr id="269" name="直線コネクタ 268">
          <a:extLst>
            <a:ext uri="{FF2B5EF4-FFF2-40B4-BE49-F238E27FC236}">
              <a16:creationId xmlns:a16="http://schemas.microsoft.com/office/drawing/2014/main" id="{2B3BE651-6C9B-49F4-AB88-752B213B6F5F}"/>
            </a:ext>
          </a:extLst>
        </xdr:cNvPr>
        <xdr:cNvCxnSpPr/>
      </xdr:nvCxnSpPr>
      <xdr:spPr>
        <a:xfrm flipV="1">
          <a:off x="7861300" y="14795536"/>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5587</xdr:rowOff>
    </xdr:from>
    <xdr:to>
      <xdr:col>36</xdr:col>
      <xdr:colOff>165100</xdr:colOff>
      <xdr:row>86</xdr:row>
      <xdr:rowOff>107187</xdr:rowOff>
    </xdr:to>
    <xdr:sp macro="" textlink="">
      <xdr:nvSpPr>
        <xdr:cNvPr id="270" name="楕円 269">
          <a:extLst>
            <a:ext uri="{FF2B5EF4-FFF2-40B4-BE49-F238E27FC236}">
              <a16:creationId xmlns:a16="http://schemas.microsoft.com/office/drawing/2014/main" id="{B4CF203D-E3D7-4513-9FBC-818B777E19D9}"/>
            </a:ext>
          </a:extLst>
        </xdr:cNvPr>
        <xdr:cNvSpPr/>
      </xdr:nvSpPr>
      <xdr:spPr>
        <a:xfrm>
          <a:off x="6921500" y="147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52795</xdr:rowOff>
    </xdr:from>
    <xdr:to>
      <xdr:col>41</xdr:col>
      <xdr:colOff>50800</xdr:colOff>
      <xdr:row>86</xdr:row>
      <xdr:rowOff>56387</xdr:rowOff>
    </xdr:to>
    <xdr:cxnSp macro="">
      <xdr:nvCxnSpPr>
        <xdr:cNvPr id="271" name="直線コネクタ 270">
          <a:extLst>
            <a:ext uri="{FF2B5EF4-FFF2-40B4-BE49-F238E27FC236}">
              <a16:creationId xmlns:a16="http://schemas.microsoft.com/office/drawing/2014/main" id="{C4D7356D-2251-4006-8E16-EADDBD4C6FF9}"/>
            </a:ext>
          </a:extLst>
        </xdr:cNvPr>
        <xdr:cNvCxnSpPr/>
      </xdr:nvCxnSpPr>
      <xdr:spPr>
        <a:xfrm flipV="1">
          <a:off x="6972300" y="14797495"/>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272" name="n_1aveValue【福祉施設】&#10;一人当たり面積">
          <a:extLst>
            <a:ext uri="{FF2B5EF4-FFF2-40B4-BE49-F238E27FC236}">
              <a16:creationId xmlns:a16="http://schemas.microsoft.com/office/drawing/2014/main" id="{68CAA70C-BDF6-4555-91DC-794E739F08FA}"/>
            </a:ext>
          </a:extLst>
        </xdr:cNvPr>
        <xdr:cNvSpPr txBox="1"/>
      </xdr:nvSpPr>
      <xdr:spPr>
        <a:xfrm>
          <a:off x="9391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273" name="n_2aveValue【福祉施設】&#10;一人当たり面積">
          <a:extLst>
            <a:ext uri="{FF2B5EF4-FFF2-40B4-BE49-F238E27FC236}">
              <a16:creationId xmlns:a16="http://schemas.microsoft.com/office/drawing/2014/main" id="{4CF27CA8-8841-4813-A1EC-80CA36907F26}"/>
            </a:ext>
          </a:extLst>
        </xdr:cNvPr>
        <xdr:cNvSpPr txBox="1"/>
      </xdr:nvSpPr>
      <xdr:spPr>
        <a:xfrm>
          <a:off x="8515427" y="1437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274" name="n_3aveValue【福祉施設】&#10;一人当たり面積">
          <a:extLst>
            <a:ext uri="{FF2B5EF4-FFF2-40B4-BE49-F238E27FC236}">
              <a16:creationId xmlns:a16="http://schemas.microsoft.com/office/drawing/2014/main" id="{32B3DFD1-6A97-4AA8-BA24-FBF9602B40B2}"/>
            </a:ext>
          </a:extLst>
        </xdr:cNvPr>
        <xdr:cNvSpPr txBox="1"/>
      </xdr:nvSpPr>
      <xdr:spPr>
        <a:xfrm>
          <a:off x="7626427" y="1438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275" name="n_4aveValue【福祉施設】&#10;一人当たり面積">
          <a:extLst>
            <a:ext uri="{FF2B5EF4-FFF2-40B4-BE49-F238E27FC236}">
              <a16:creationId xmlns:a16="http://schemas.microsoft.com/office/drawing/2014/main" id="{AD03104D-3260-4CCA-A709-066D883DFD13}"/>
            </a:ext>
          </a:extLst>
        </xdr:cNvPr>
        <xdr:cNvSpPr txBox="1"/>
      </xdr:nvSpPr>
      <xdr:spPr>
        <a:xfrm>
          <a:off x="6737427" y="14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90478</xdr:rowOff>
    </xdr:from>
    <xdr:ext cx="469744" cy="259045"/>
    <xdr:sp macro="" textlink="">
      <xdr:nvSpPr>
        <xdr:cNvPr id="276" name="n_1mainValue【福祉施設】&#10;一人当たり面積">
          <a:extLst>
            <a:ext uri="{FF2B5EF4-FFF2-40B4-BE49-F238E27FC236}">
              <a16:creationId xmlns:a16="http://schemas.microsoft.com/office/drawing/2014/main" id="{D92108C8-943D-44C3-AC87-A41381DF7BB3}"/>
            </a:ext>
          </a:extLst>
        </xdr:cNvPr>
        <xdr:cNvSpPr txBox="1"/>
      </xdr:nvSpPr>
      <xdr:spPr>
        <a:xfrm>
          <a:off x="9391727" y="14835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92763</xdr:rowOff>
    </xdr:from>
    <xdr:ext cx="469744" cy="259045"/>
    <xdr:sp macro="" textlink="">
      <xdr:nvSpPr>
        <xdr:cNvPr id="277" name="n_2mainValue【福祉施設】&#10;一人当たり面積">
          <a:extLst>
            <a:ext uri="{FF2B5EF4-FFF2-40B4-BE49-F238E27FC236}">
              <a16:creationId xmlns:a16="http://schemas.microsoft.com/office/drawing/2014/main" id="{E929C126-992B-4441-93F4-DF39E86CEC0A}"/>
            </a:ext>
          </a:extLst>
        </xdr:cNvPr>
        <xdr:cNvSpPr txBox="1"/>
      </xdr:nvSpPr>
      <xdr:spPr>
        <a:xfrm>
          <a:off x="8515427" y="14837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94722</xdr:rowOff>
    </xdr:from>
    <xdr:ext cx="469744" cy="259045"/>
    <xdr:sp macro="" textlink="">
      <xdr:nvSpPr>
        <xdr:cNvPr id="278" name="n_3mainValue【福祉施設】&#10;一人当たり面積">
          <a:extLst>
            <a:ext uri="{FF2B5EF4-FFF2-40B4-BE49-F238E27FC236}">
              <a16:creationId xmlns:a16="http://schemas.microsoft.com/office/drawing/2014/main" id="{99F73FF2-727B-4C56-ACA0-1EB9EE48951B}"/>
            </a:ext>
          </a:extLst>
        </xdr:cNvPr>
        <xdr:cNvSpPr txBox="1"/>
      </xdr:nvSpPr>
      <xdr:spPr>
        <a:xfrm>
          <a:off x="7626427" y="1483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98314</xdr:rowOff>
    </xdr:from>
    <xdr:ext cx="469744" cy="259045"/>
    <xdr:sp macro="" textlink="">
      <xdr:nvSpPr>
        <xdr:cNvPr id="279" name="n_4mainValue【福祉施設】&#10;一人当たり面積">
          <a:extLst>
            <a:ext uri="{FF2B5EF4-FFF2-40B4-BE49-F238E27FC236}">
              <a16:creationId xmlns:a16="http://schemas.microsoft.com/office/drawing/2014/main" id="{1D311F1B-50CE-47B1-86F5-5AB36CDDF81F}"/>
            </a:ext>
          </a:extLst>
        </xdr:cNvPr>
        <xdr:cNvSpPr txBox="1"/>
      </xdr:nvSpPr>
      <xdr:spPr>
        <a:xfrm>
          <a:off x="6737427" y="1484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9F403670-573C-44A3-BDC6-61037BFC745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9C33E55A-804C-4871-9ED3-C186D4D6017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8797DF69-D14B-4966-A23D-0458F7F1391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F02FEAA-3AC7-4367-9A87-89277071385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B20DDFAC-3806-49A7-9748-C8A0228A383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CCBC4D6-1888-4EA6-B4CC-589C299C4B4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7F62368B-BF17-4382-B7A3-AF7D17FDF33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F185B219-8C37-4E55-86B7-EDD066A1EA8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9A03403D-D6E0-48C0-A0F8-836AEF5CE4C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BD8E83A4-5B57-4736-8728-5B54A49176C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8E6FB223-EA3C-4685-8D0E-AB775554865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4972409A-4A05-4623-BBB6-79EC4B2E621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9AAE5360-A414-495D-8352-8AA58FE109B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B577624B-42DC-439E-9518-229B571A885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D041D4B7-52AB-4D68-A639-510E385DA4F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2D38850A-F1E9-4C33-B467-5078AB5E995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11BA3F98-7E3A-4B46-ADB5-39DFB57010F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3775B68C-B21E-4C8C-B96B-9C877215CA8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8F6B6C67-DD84-482C-B041-9EF5BB78F47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5036A8B5-1158-49F9-A6AD-C31228C7BBB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7EFE9F9E-D878-4C0D-BF2F-1B40FDD9A7B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1ADE3179-BFA3-4868-9F6F-8A3226FBBB0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68D80A69-2E11-457D-88D7-1A02862A5A0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E46214BB-92A4-470B-A2CD-FE843F297A35}"/>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4" name="正方形/長方形 303">
          <a:extLst>
            <a:ext uri="{FF2B5EF4-FFF2-40B4-BE49-F238E27FC236}">
              <a16:creationId xmlns:a16="http://schemas.microsoft.com/office/drawing/2014/main" id="{3952CB74-4684-43BA-B615-A3C7305417C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5" name="正方形/長方形 304">
          <a:extLst>
            <a:ext uri="{FF2B5EF4-FFF2-40B4-BE49-F238E27FC236}">
              <a16:creationId xmlns:a16="http://schemas.microsoft.com/office/drawing/2014/main" id="{A938E0FE-FF3A-43FD-8ABC-1C6E5B1B986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6" name="正方形/長方形 305">
          <a:extLst>
            <a:ext uri="{FF2B5EF4-FFF2-40B4-BE49-F238E27FC236}">
              <a16:creationId xmlns:a16="http://schemas.microsoft.com/office/drawing/2014/main" id="{BC1C5E1E-6308-441C-9772-9F81C5B86A0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7" name="正方形/長方形 306">
          <a:extLst>
            <a:ext uri="{FF2B5EF4-FFF2-40B4-BE49-F238E27FC236}">
              <a16:creationId xmlns:a16="http://schemas.microsoft.com/office/drawing/2014/main" id="{164DAA1C-19F5-4A61-88E4-B64BFE37876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8" name="正方形/長方形 307">
          <a:extLst>
            <a:ext uri="{FF2B5EF4-FFF2-40B4-BE49-F238E27FC236}">
              <a16:creationId xmlns:a16="http://schemas.microsoft.com/office/drawing/2014/main" id="{81D80137-1B1B-42F3-8689-FD4FB9F59E9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9" name="正方形/長方形 308">
          <a:extLst>
            <a:ext uri="{FF2B5EF4-FFF2-40B4-BE49-F238E27FC236}">
              <a16:creationId xmlns:a16="http://schemas.microsoft.com/office/drawing/2014/main" id="{5CA5FD64-98FD-4D01-804E-9830ABD4675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0" name="正方形/長方形 309">
          <a:extLst>
            <a:ext uri="{FF2B5EF4-FFF2-40B4-BE49-F238E27FC236}">
              <a16:creationId xmlns:a16="http://schemas.microsoft.com/office/drawing/2014/main" id="{F3E9411E-2BA8-4312-AB76-7EFF27F1C62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1" name="正方形/長方形 310">
          <a:extLst>
            <a:ext uri="{FF2B5EF4-FFF2-40B4-BE49-F238E27FC236}">
              <a16:creationId xmlns:a16="http://schemas.microsoft.com/office/drawing/2014/main" id="{1383D99C-D190-49FF-8CDC-BAA157CE630E}"/>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2" name="正方形/長方形 311">
          <a:extLst>
            <a:ext uri="{FF2B5EF4-FFF2-40B4-BE49-F238E27FC236}">
              <a16:creationId xmlns:a16="http://schemas.microsoft.com/office/drawing/2014/main" id="{E3BE9A32-1462-4DB2-B876-82A47B5D735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3" name="正方形/長方形 312">
          <a:extLst>
            <a:ext uri="{FF2B5EF4-FFF2-40B4-BE49-F238E27FC236}">
              <a16:creationId xmlns:a16="http://schemas.microsoft.com/office/drawing/2014/main" id="{60DDA665-5BDD-4431-BCD3-3A8A48A71F3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4" name="正方形/長方形 313">
          <a:extLst>
            <a:ext uri="{FF2B5EF4-FFF2-40B4-BE49-F238E27FC236}">
              <a16:creationId xmlns:a16="http://schemas.microsoft.com/office/drawing/2014/main" id="{AA934C60-D45E-4214-9F8F-B4A12F38CB0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5" name="正方形/長方形 314">
          <a:extLst>
            <a:ext uri="{FF2B5EF4-FFF2-40B4-BE49-F238E27FC236}">
              <a16:creationId xmlns:a16="http://schemas.microsoft.com/office/drawing/2014/main" id="{DBC89183-DAA7-44FF-BD4F-AB1437BE29B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6" name="正方形/長方形 315">
          <a:extLst>
            <a:ext uri="{FF2B5EF4-FFF2-40B4-BE49-F238E27FC236}">
              <a16:creationId xmlns:a16="http://schemas.microsoft.com/office/drawing/2014/main" id="{96FC01EF-4DB6-4C9C-8E00-6E5B858BBB2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7" name="正方形/長方形 316">
          <a:extLst>
            <a:ext uri="{FF2B5EF4-FFF2-40B4-BE49-F238E27FC236}">
              <a16:creationId xmlns:a16="http://schemas.microsoft.com/office/drawing/2014/main" id="{B351FC6C-EB3B-40CD-A39F-5804F681316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8" name="正方形/長方形 317">
          <a:extLst>
            <a:ext uri="{FF2B5EF4-FFF2-40B4-BE49-F238E27FC236}">
              <a16:creationId xmlns:a16="http://schemas.microsoft.com/office/drawing/2014/main" id="{F81DCE51-5DF5-4A16-950C-13BE2AD9C73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9" name="正方形/長方形 318">
          <a:extLst>
            <a:ext uri="{FF2B5EF4-FFF2-40B4-BE49-F238E27FC236}">
              <a16:creationId xmlns:a16="http://schemas.microsoft.com/office/drawing/2014/main" id="{7267C278-7450-43D8-8351-793F94C0DF6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0" name="テキスト ボックス 319">
          <a:extLst>
            <a:ext uri="{FF2B5EF4-FFF2-40B4-BE49-F238E27FC236}">
              <a16:creationId xmlns:a16="http://schemas.microsoft.com/office/drawing/2014/main" id="{D6B929C6-9BE3-4E8E-8482-0DDCEF12E91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1" name="直線コネクタ 320">
          <a:extLst>
            <a:ext uri="{FF2B5EF4-FFF2-40B4-BE49-F238E27FC236}">
              <a16:creationId xmlns:a16="http://schemas.microsoft.com/office/drawing/2014/main" id="{43282B84-D3CF-4351-BEC2-58DFD176FC6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2" name="テキスト ボックス 321">
          <a:extLst>
            <a:ext uri="{FF2B5EF4-FFF2-40B4-BE49-F238E27FC236}">
              <a16:creationId xmlns:a16="http://schemas.microsoft.com/office/drawing/2014/main" id="{7835AC72-2FDA-4FAF-8878-3234134BEB4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3" name="直線コネクタ 322">
          <a:extLst>
            <a:ext uri="{FF2B5EF4-FFF2-40B4-BE49-F238E27FC236}">
              <a16:creationId xmlns:a16="http://schemas.microsoft.com/office/drawing/2014/main" id="{759994D3-F6A7-4D45-967A-A86AAFB7472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4" name="テキスト ボックス 323">
          <a:extLst>
            <a:ext uri="{FF2B5EF4-FFF2-40B4-BE49-F238E27FC236}">
              <a16:creationId xmlns:a16="http://schemas.microsoft.com/office/drawing/2014/main" id="{4DEDD18E-2774-4956-920D-49623AE400BE}"/>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5" name="直線コネクタ 324">
          <a:extLst>
            <a:ext uri="{FF2B5EF4-FFF2-40B4-BE49-F238E27FC236}">
              <a16:creationId xmlns:a16="http://schemas.microsoft.com/office/drawing/2014/main" id="{B5F144F0-8CC7-4006-AF09-BE489C8184A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6" name="テキスト ボックス 325">
          <a:extLst>
            <a:ext uri="{FF2B5EF4-FFF2-40B4-BE49-F238E27FC236}">
              <a16:creationId xmlns:a16="http://schemas.microsoft.com/office/drawing/2014/main" id="{55C101CB-3BC3-4AED-A4F6-280339CEE185}"/>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7" name="直線コネクタ 326">
          <a:extLst>
            <a:ext uri="{FF2B5EF4-FFF2-40B4-BE49-F238E27FC236}">
              <a16:creationId xmlns:a16="http://schemas.microsoft.com/office/drawing/2014/main" id="{27A7A04A-848E-4DAB-AC24-58166E765A9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8" name="テキスト ボックス 327">
          <a:extLst>
            <a:ext uri="{FF2B5EF4-FFF2-40B4-BE49-F238E27FC236}">
              <a16:creationId xmlns:a16="http://schemas.microsoft.com/office/drawing/2014/main" id="{AB01FD0B-A560-4F04-B9F2-597085F05E6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9" name="直線コネクタ 328">
          <a:extLst>
            <a:ext uri="{FF2B5EF4-FFF2-40B4-BE49-F238E27FC236}">
              <a16:creationId xmlns:a16="http://schemas.microsoft.com/office/drawing/2014/main" id="{9BF54C21-F68C-432B-8A9C-62291B9992A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30" name="テキスト ボックス 329">
          <a:extLst>
            <a:ext uri="{FF2B5EF4-FFF2-40B4-BE49-F238E27FC236}">
              <a16:creationId xmlns:a16="http://schemas.microsoft.com/office/drawing/2014/main" id="{08BFD838-7F34-4ACB-817D-584B4B2C394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31" name="直線コネクタ 330">
          <a:extLst>
            <a:ext uri="{FF2B5EF4-FFF2-40B4-BE49-F238E27FC236}">
              <a16:creationId xmlns:a16="http://schemas.microsoft.com/office/drawing/2014/main" id="{B8CA9608-0CF6-435E-BDB3-376F94A7FD9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32" name="テキスト ボックス 331">
          <a:extLst>
            <a:ext uri="{FF2B5EF4-FFF2-40B4-BE49-F238E27FC236}">
              <a16:creationId xmlns:a16="http://schemas.microsoft.com/office/drawing/2014/main" id="{EA25A959-18B1-40AC-BCA2-6EF5E0B96781}"/>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3" name="直線コネクタ 332">
          <a:extLst>
            <a:ext uri="{FF2B5EF4-FFF2-40B4-BE49-F238E27FC236}">
              <a16:creationId xmlns:a16="http://schemas.microsoft.com/office/drawing/2014/main" id="{5C861E7A-B409-44BC-996E-D7E9CF0BDB1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4" name="テキスト ボックス 333">
          <a:extLst>
            <a:ext uri="{FF2B5EF4-FFF2-40B4-BE49-F238E27FC236}">
              <a16:creationId xmlns:a16="http://schemas.microsoft.com/office/drawing/2014/main" id="{8F136BFA-CC8F-4659-82E7-D916408076A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5" name="直線コネクタ 334">
          <a:extLst>
            <a:ext uri="{FF2B5EF4-FFF2-40B4-BE49-F238E27FC236}">
              <a16:creationId xmlns:a16="http://schemas.microsoft.com/office/drawing/2014/main" id="{6A047A76-3D5C-4D27-A9A4-5C514127EA4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6" name="【保健センター・保健所】&#10;有形固定資産減価償却率グラフ枠">
          <a:extLst>
            <a:ext uri="{FF2B5EF4-FFF2-40B4-BE49-F238E27FC236}">
              <a16:creationId xmlns:a16="http://schemas.microsoft.com/office/drawing/2014/main" id="{F868FB20-210B-4DCF-9CE8-FE8B0EFD478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337" name="直線コネクタ 336">
          <a:extLst>
            <a:ext uri="{FF2B5EF4-FFF2-40B4-BE49-F238E27FC236}">
              <a16:creationId xmlns:a16="http://schemas.microsoft.com/office/drawing/2014/main" id="{9AD0ED38-63E3-489C-B818-4800AB22C85A}"/>
            </a:ext>
          </a:extLst>
        </xdr:cNvPr>
        <xdr:cNvCxnSpPr/>
      </xdr:nvCxnSpPr>
      <xdr:spPr>
        <a:xfrm flipV="1">
          <a:off x="16318864" y="9478735"/>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38" name="【保健センター・保健所】&#10;有形固定資産減価償却率最小値テキスト">
          <a:extLst>
            <a:ext uri="{FF2B5EF4-FFF2-40B4-BE49-F238E27FC236}">
              <a16:creationId xmlns:a16="http://schemas.microsoft.com/office/drawing/2014/main" id="{3428A0BB-D635-4EED-AB8D-9C5F974C317F}"/>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39" name="直線コネクタ 338">
          <a:extLst>
            <a:ext uri="{FF2B5EF4-FFF2-40B4-BE49-F238E27FC236}">
              <a16:creationId xmlns:a16="http://schemas.microsoft.com/office/drawing/2014/main" id="{A57DEB51-6E23-4F65-AF06-75F51C1DCC24}"/>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340" name="【保健センター・保健所】&#10;有形固定資産減価償却率最大値テキスト">
          <a:extLst>
            <a:ext uri="{FF2B5EF4-FFF2-40B4-BE49-F238E27FC236}">
              <a16:creationId xmlns:a16="http://schemas.microsoft.com/office/drawing/2014/main" id="{6CB341C0-3BEA-4219-8131-0FB2BADFC0A5}"/>
            </a:ext>
          </a:extLst>
        </xdr:cNvPr>
        <xdr:cNvSpPr txBox="1"/>
      </xdr:nvSpPr>
      <xdr:spPr>
        <a:xfrm>
          <a:off x="16357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341" name="直線コネクタ 340">
          <a:extLst>
            <a:ext uri="{FF2B5EF4-FFF2-40B4-BE49-F238E27FC236}">
              <a16:creationId xmlns:a16="http://schemas.microsoft.com/office/drawing/2014/main" id="{997DFD8D-8309-40A0-8391-43B10A72A4AC}"/>
            </a:ext>
          </a:extLst>
        </xdr:cNvPr>
        <xdr:cNvCxnSpPr/>
      </xdr:nvCxnSpPr>
      <xdr:spPr>
        <a:xfrm>
          <a:off x="16230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37028</xdr:rowOff>
    </xdr:from>
    <xdr:ext cx="405111" cy="259045"/>
    <xdr:sp macro="" textlink="">
      <xdr:nvSpPr>
        <xdr:cNvPr id="342" name="【保健センター・保健所】&#10;有形固定資産減価償却率平均値テキスト">
          <a:extLst>
            <a:ext uri="{FF2B5EF4-FFF2-40B4-BE49-F238E27FC236}">
              <a16:creationId xmlns:a16="http://schemas.microsoft.com/office/drawing/2014/main" id="{FE5E314D-ABAE-40A7-8E97-DD6293DA6E8F}"/>
            </a:ext>
          </a:extLst>
        </xdr:cNvPr>
        <xdr:cNvSpPr txBox="1"/>
      </xdr:nvSpPr>
      <xdr:spPr>
        <a:xfrm>
          <a:off x="16357600" y="10324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343" name="フローチャート: 判断 342">
          <a:extLst>
            <a:ext uri="{FF2B5EF4-FFF2-40B4-BE49-F238E27FC236}">
              <a16:creationId xmlns:a16="http://schemas.microsoft.com/office/drawing/2014/main" id="{F2A7785A-1868-4B56-9DEA-53C2D6CA49C0}"/>
            </a:ext>
          </a:extLst>
        </xdr:cNvPr>
        <xdr:cNvSpPr/>
      </xdr:nvSpPr>
      <xdr:spPr>
        <a:xfrm>
          <a:off x="162687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344" name="フローチャート: 判断 343">
          <a:extLst>
            <a:ext uri="{FF2B5EF4-FFF2-40B4-BE49-F238E27FC236}">
              <a16:creationId xmlns:a16="http://schemas.microsoft.com/office/drawing/2014/main" id="{36450725-6F1B-4CC1-A03C-C8224056A1CD}"/>
            </a:ext>
          </a:extLst>
        </xdr:cNvPr>
        <xdr:cNvSpPr/>
      </xdr:nvSpPr>
      <xdr:spPr>
        <a:xfrm>
          <a:off x="15430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345" name="フローチャート: 判断 344">
          <a:extLst>
            <a:ext uri="{FF2B5EF4-FFF2-40B4-BE49-F238E27FC236}">
              <a16:creationId xmlns:a16="http://schemas.microsoft.com/office/drawing/2014/main" id="{9B357749-CE86-4F3D-A840-6054BCC420D8}"/>
            </a:ext>
          </a:extLst>
        </xdr:cNvPr>
        <xdr:cNvSpPr/>
      </xdr:nvSpPr>
      <xdr:spPr>
        <a:xfrm>
          <a:off x="14541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346" name="フローチャート: 判断 345">
          <a:extLst>
            <a:ext uri="{FF2B5EF4-FFF2-40B4-BE49-F238E27FC236}">
              <a16:creationId xmlns:a16="http://schemas.microsoft.com/office/drawing/2014/main" id="{E2675161-C4CC-4D91-9B49-D9C03D232CC7}"/>
            </a:ext>
          </a:extLst>
        </xdr:cNvPr>
        <xdr:cNvSpPr/>
      </xdr:nvSpPr>
      <xdr:spPr>
        <a:xfrm>
          <a:off x="1365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347" name="フローチャート: 判断 346">
          <a:extLst>
            <a:ext uri="{FF2B5EF4-FFF2-40B4-BE49-F238E27FC236}">
              <a16:creationId xmlns:a16="http://schemas.microsoft.com/office/drawing/2014/main" id="{7C6A7430-5545-41C8-89FB-822181F04BDE}"/>
            </a:ext>
          </a:extLst>
        </xdr:cNvPr>
        <xdr:cNvSpPr/>
      </xdr:nvSpPr>
      <xdr:spPr>
        <a:xfrm>
          <a:off x="12763500" y="1028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000FE1FE-9F98-491D-BF5F-12C57E4157D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16276B3B-0705-48AB-BA0C-B1D25CEDBEE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BC2D0BAB-79F3-444B-A1E3-710B40DDE87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id="{DB266F93-9304-4C41-8D5B-C03E014620A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2" name="テキスト ボックス 351">
          <a:extLst>
            <a:ext uri="{FF2B5EF4-FFF2-40B4-BE49-F238E27FC236}">
              <a16:creationId xmlns:a16="http://schemas.microsoft.com/office/drawing/2014/main" id="{710B9063-AFDC-4AF5-9F7A-5F6DAA9FCFC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19413</xdr:rowOff>
    </xdr:from>
    <xdr:to>
      <xdr:col>85</xdr:col>
      <xdr:colOff>177800</xdr:colOff>
      <xdr:row>60</xdr:row>
      <xdr:rowOff>121013</xdr:rowOff>
    </xdr:to>
    <xdr:sp macro="" textlink="">
      <xdr:nvSpPr>
        <xdr:cNvPr id="353" name="楕円 352">
          <a:extLst>
            <a:ext uri="{FF2B5EF4-FFF2-40B4-BE49-F238E27FC236}">
              <a16:creationId xmlns:a16="http://schemas.microsoft.com/office/drawing/2014/main" id="{717F353E-049C-46BA-A676-D5F58BCAE0A0}"/>
            </a:ext>
          </a:extLst>
        </xdr:cNvPr>
        <xdr:cNvSpPr/>
      </xdr:nvSpPr>
      <xdr:spPr>
        <a:xfrm>
          <a:off x="162687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42290</xdr:rowOff>
    </xdr:from>
    <xdr:ext cx="405111" cy="259045"/>
    <xdr:sp macro="" textlink="">
      <xdr:nvSpPr>
        <xdr:cNvPr id="354" name="【保健センター・保健所】&#10;有形固定資産減価償却率該当値テキスト">
          <a:extLst>
            <a:ext uri="{FF2B5EF4-FFF2-40B4-BE49-F238E27FC236}">
              <a16:creationId xmlns:a16="http://schemas.microsoft.com/office/drawing/2014/main" id="{ACEFA3B6-8148-4A1F-9E91-89E556160C3E}"/>
            </a:ext>
          </a:extLst>
        </xdr:cNvPr>
        <xdr:cNvSpPr txBox="1"/>
      </xdr:nvSpPr>
      <xdr:spPr>
        <a:xfrm>
          <a:off x="16357600" y="10157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153307</xdr:rowOff>
    </xdr:from>
    <xdr:to>
      <xdr:col>81</xdr:col>
      <xdr:colOff>101600</xdr:colOff>
      <xdr:row>60</xdr:row>
      <xdr:rowOff>83457</xdr:rowOff>
    </xdr:to>
    <xdr:sp macro="" textlink="">
      <xdr:nvSpPr>
        <xdr:cNvPr id="355" name="楕円 354">
          <a:extLst>
            <a:ext uri="{FF2B5EF4-FFF2-40B4-BE49-F238E27FC236}">
              <a16:creationId xmlns:a16="http://schemas.microsoft.com/office/drawing/2014/main" id="{F1C98708-677E-44CE-8AB1-6ED8E3791188}"/>
            </a:ext>
          </a:extLst>
        </xdr:cNvPr>
        <xdr:cNvSpPr/>
      </xdr:nvSpPr>
      <xdr:spPr>
        <a:xfrm>
          <a:off x="15430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32657</xdr:rowOff>
    </xdr:from>
    <xdr:to>
      <xdr:col>85</xdr:col>
      <xdr:colOff>127000</xdr:colOff>
      <xdr:row>60</xdr:row>
      <xdr:rowOff>70213</xdr:rowOff>
    </xdr:to>
    <xdr:cxnSp macro="">
      <xdr:nvCxnSpPr>
        <xdr:cNvPr id="356" name="直線コネクタ 355">
          <a:extLst>
            <a:ext uri="{FF2B5EF4-FFF2-40B4-BE49-F238E27FC236}">
              <a16:creationId xmlns:a16="http://schemas.microsoft.com/office/drawing/2014/main" id="{5FB81817-ACEF-4316-93FC-8B698F5F3395}"/>
            </a:ext>
          </a:extLst>
        </xdr:cNvPr>
        <xdr:cNvCxnSpPr/>
      </xdr:nvCxnSpPr>
      <xdr:spPr>
        <a:xfrm>
          <a:off x="15481300" y="10319657"/>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122283</xdr:rowOff>
    </xdr:from>
    <xdr:to>
      <xdr:col>76</xdr:col>
      <xdr:colOff>165100</xdr:colOff>
      <xdr:row>60</xdr:row>
      <xdr:rowOff>52433</xdr:rowOff>
    </xdr:to>
    <xdr:sp macro="" textlink="">
      <xdr:nvSpPr>
        <xdr:cNvPr id="357" name="楕円 356">
          <a:extLst>
            <a:ext uri="{FF2B5EF4-FFF2-40B4-BE49-F238E27FC236}">
              <a16:creationId xmlns:a16="http://schemas.microsoft.com/office/drawing/2014/main" id="{A835F382-52E3-4201-9036-94EF5A9239A6}"/>
            </a:ext>
          </a:extLst>
        </xdr:cNvPr>
        <xdr:cNvSpPr/>
      </xdr:nvSpPr>
      <xdr:spPr>
        <a:xfrm>
          <a:off x="14541500" y="1023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1633</xdr:rowOff>
    </xdr:from>
    <xdr:to>
      <xdr:col>81</xdr:col>
      <xdr:colOff>50800</xdr:colOff>
      <xdr:row>60</xdr:row>
      <xdr:rowOff>32657</xdr:rowOff>
    </xdr:to>
    <xdr:cxnSp macro="">
      <xdr:nvCxnSpPr>
        <xdr:cNvPr id="358" name="直線コネクタ 357">
          <a:extLst>
            <a:ext uri="{FF2B5EF4-FFF2-40B4-BE49-F238E27FC236}">
              <a16:creationId xmlns:a16="http://schemas.microsoft.com/office/drawing/2014/main" id="{BFD9CC84-09A7-4FC0-9128-FEC5B2CCAE1B}"/>
            </a:ext>
          </a:extLst>
        </xdr:cNvPr>
        <xdr:cNvCxnSpPr/>
      </xdr:nvCxnSpPr>
      <xdr:spPr>
        <a:xfrm>
          <a:off x="14592300" y="1028863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84727</xdr:rowOff>
    </xdr:from>
    <xdr:to>
      <xdr:col>72</xdr:col>
      <xdr:colOff>38100</xdr:colOff>
      <xdr:row>60</xdr:row>
      <xdr:rowOff>14877</xdr:rowOff>
    </xdr:to>
    <xdr:sp macro="" textlink="">
      <xdr:nvSpPr>
        <xdr:cNvPr id="359" name="楕円 358">
          <a:extLst>
            <a:ext uri="{FF2B5EF4-FFF2-40B4-BE49-F238E27FC236}">
              <a16:creationId xmlns:a16="http://schemas.microsoft.com/office/drawing/2014/main" id="{FE9FA080-CD8F-49FD-9C35-4151AA72009E}"/>
            </a:ext>
          </a:extLst>
        </xdr:cNvPr>
        <xdr:cNvSpPr/>
      </xdr:nvSpPr>
      <xdr:spPr>
        <a:xfrm>
          <a:off x="13652500" y="1020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135527</xdr:rowOff>
    </xdr:from>
    <xdr:to>
      <xdr:col>76</xdr:col>
      <xdr:colOff>114300</xdr:colOff>
      <xdr:row>60</xdr:row>
      <xdr:rowOff>1633</xdr:rowOff>
    </xdr:to>
    <xdr:cxnSp macro="">
      <xdr:nvCxnSpPr>
        <xdr:cNvPr id="360" name="直線コネクタ 359">
          <a:extLst>
            <a:ext uri="{FF2B5EF4-FFF2-40B4-BE49-F238E27FC236}">
              <a16:creationId xmlns:a16="http://schemas.microsoft.com/office/drawing/2014/main" id="{52DB508F-9BA7-4A42-89B8-6B76F6BBE9B0}"/>
            </a:ext>
          </a:extLst>
        </xdr:cNvPr>
        <xdr:cNvCxnSpPr/>
      </xdr:nvCxnSpPr>
      <xdr:spPr>
        <a:xfrm>
          <a:off x="13703300" y="1025107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47172</xdr:rowOff>
    </xdr:from>
    <xdr:to>
      <xdr:col>67</xdr:col>
      <xdr:colOff>101600</xdr:colOff>
      <xdr:row>59</xdr:row>
      <xdr:rowOff>148772</xdr:rowOff>
    </xdr:to>
    <xdr:sp macro="" textlink="">
      <xdr:nvSpPr>
        <xdr:cNvPr id="361" name="楕円 360">
          <a:extLst>
            <a:ext uri="{FF2B5EF4-FFF2-40B4-BE49-F238E27FC236}">
              <a16:creationId xmlns:a16="http://schemas.microsoft.com/office/drawing/2014/main" id="{71FA15A5-1F53-4050-AF32-B9E05540BE0C}"/>
            </a:ext>
          </a:extLst>
        </xdr:cNvPr>
        <xdr:cNvSpPr/>
      </xdr:nvSpPr>
      <xdr:spPr>
        <a:xfrm>
          <a:off x="12763500" y="1016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97972</xdr:rowOff>
    </xdr:from>
    <xdr:to>
      <xdr:col>71</xdr:col>
      <xdr:colOff>177800</xdr:colOff>
      <xdr:row>59</xdr:row>
      <xdr:rowOff>135527</xdr:rowOff>
    </xdr:to>
    <xdr:cxnSp macro="">
      <xdr:nvCxnSpPr>
        <xdr:cNvPr id="362" name="直線コネクタ 361">
          <a:extLst>
            <a:ext uri="{FF2B5EF4-FFF2-40B4-BE49-F238E27FC236}">
              <a16:creationId xmlns:a16="http://schemas.microsoft.com/office/drawing/2014/main" id="{836CB1E8-A2ED-46E5-84F1-E16B344CA5A3}"/>
            </a:ext>
          </a:extLst>
        </xdr:cNvPr>
        <xdr:cNvCxnSpPr/>
      </xdr:nvCxnSpPr>
      <xdr:spPr>
        <a:xfrm>
          <a:off x="12814300" y="10213522"/>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118671</xdr:rowOff>
    </xdr:from>
    <xdr:ext cx="405111" cy="259045"/>
    <xdr:sp macro="" textlink="">
      <xdr:nvSpPr>
        <xdr:cNvPr id="363" name="n_1aveValue【保健センター・保健所】&#10;有形固定資産減価償却率">
          <a:extLst>
            <a:ext uri="{FF2B5EF4-FFF2-40B4-BE49-F238E27FC236}">
              <a16:creationId xmlns:a16="http://schemas.microsoft.com/office/drawing/2014/main" id="{A37835D8-8735-4B1A-A01B-E4B34C5908C2}"/>
            </a:ext>
          </a:extLst>
        </xdr:cNvPr>
        <xdr:cNvSpPr txBox="1"/>
      </xdr:nvSpPr>
      <xdr:spPr>
        <a:xfrm>
          <a:off x="15266044" y="1040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87647</xdr:rowOff>
    </xdr:from>
    <xdr:ext cx="405111" cy="259045"/>
    <xdr:sp macro="" textlink="">
      <xdr:nvSpPr>
        <xdr:cNvPr id="364" name="n_2aveValue【保健センター・保健所】&#10;有形固定資産減価償却率">
          <a:extLst>
            <a:ext uri="{FF2B5EF4-FFF2-40B4-BE49-F238E27FC236}">
              <a16:creationId xmlns:a16="http://schemas.microsoft.com/office/drawing/2014/main" id="{50E25F5D-8CC4-4ED3-BA0B-83D94D96D91B}"/>
            </a:ext>
          </a:extLst>
        </xdr:cNvPr>
        <xdr:cNvSpPr txBox="1"/>
      </xdr:nvSpPr>
      <xdr:spPr>
        <a:xfrm>
          <a:off x="14389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81115</xdr:rowOff>
    </xdr:from>
    <xdr:ext cx="405111" cy="259045"/>
    <xdr:sp macro="" textlink="">
      <xdr:nvSpPr>
        <xdr:cNvPr id="365" name="n_3aveValue【保健センター・保健所】&#10;有形固定資産減価償却率">
          <a:extLst>
            <a:ext uri="{FF2B5EF4-FFF2-40B4-BE49-F238E27FC236}">
              <a16:creationId xmlns:a16="http://schemas.microsoft.com/office/drawing/2014/main" id="{D687E757-77E8-41D8-B6DF-29E9F5D51893}"/>
            </a:ext>
          </a:extLst>
        </xdr:cNvPr>
        <xdr:cNvSpPr txBox="1"/>
      </xdr:nvSpPr>
      <xdr:spPr>
        <a:xfrm>
          <a:off x="13500744" y="1036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92546</xdr:rowOff>
    </xdr:from>
    <xdr:ext cx="405111" cy="259045"/>
    <xdr:sp macro="" textlink="">
      <xdr:nvSpPr>
        <xdr:cNvPr id="366" name="n_4aveValue【保健センター・保健所】&#10;有形固定資産減価償却率">
          <a:extLst>
            <a:ext uri="{FF2B5EF4-FFF2-40B4-BE49-F238E27FC236}">
              <a16:creationId xmlns:a16="http://schemas.microsoft.com/office/drawing/2014/main" id="{CCFAC3D2-601D-4A49-BEB2-54330D6958AB}"/>
            </a:ext>
          </a:extLst>
        </xdr:cNvPr>
        <xdr:cNvSpPr txBox="1"/>
      </xdr:nvSpPr>
      <xdr:spPr>
        <a:xfrm>
          <a:off x="12611744" y="1037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99984</xdr:rowOff>
    </xdr:from>
    <xdr:ext cx="405111" cy="259045"/>
    <xdr:sp macro="" textlink="">
      <xdr:nvSpPr>
        <xdr:cNvPr id="367" name="n_1mainValue【保健センター・保健所】&#10;有形固定資産減価償却率">
          <a:extLst>
            <a:ext uri="{FF2B5EF4-FFF2-40B4-BE49-F238E27FC236}">
              <a16:creationId xmlns:a16="http://schemas.microsoft.com/office/drawing/2014/main" id="{80E32774-9EB0-4027-B998-4882D578F084}"/>
            </a:ext>
          </a:extLst>
        </xdr:cNvPr>
        <xdr:cNvSpPr txBox="1"/>
      </xdr:nvSpPr>
      <xdr:spPr>
        <a:xfrm>
          <a:off x="152660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68960</xdr:rowOff>
    </xdr:from>
    <xdr:ext cx="405111" cy="259045"/>
    <xdr:sp macro="" textlink="">
      <xdr:nvSpPr>
        <xdr:cNvPr id="368" name="n_2mainValue【保健センター・保健所】&#10;有形固定資産減価償却率">
          <a:extLst>
            <a:ext uri="{FF2B5EF4-FFF2-40B4-BE49-F238E27FC236}">
              <a16:creationId xmlns:a16="http://schemas.microsoft.com/office/drawing/2014/main" id="{EC21A9D5-FB0D-4EAB-917B-879F0F1FCBDD}"/>
            </a:ext>
          </a:extLst>
        </xdr:cNvPr>
        <xdr:cNvSpPr txBox="1"/>
      </xdr:nvSpPr>
      <xdr:spPr>
        <a:xfrm>
          <a:off x="14389744" y="1001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31404</xdr:rowOff>
    </xdr:from>
    <xdr:ext cx="405111" cy="259045"/>
    <xdr:sp macro="" textlink="">
      <xdr:nvSpPr>
        <xdr:cNvPr id="369" name="n_3mainValue【保健センター・保健所】&#10;有形固定資産減価償却率">
          <a:extLst>
            <a:ext uri="{FF2B5EF4-FFF2-40B4-BE49-F238E27FC236}">
              <a16:creationId xmlns:a16="http://schemas.microsoft.com/office/drawing/2014/main" id="{11CB82E3-FA76-44A8-B512-1B656F353F14}"/>
            </a:ext>
          </a:extLst>
        </xdr:cNvPr>
        <xdr:cNvSpPr txBox="1"/>
      </xdr:nvSpPr>
      <xdr:spPr>
        <a:xfrm>
          <a:off x="13500744" y="997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165299</xdr:rowOff>
    </xdr:from>
    <xdr:ext cx="405111" cy="259045"/>
    <xdr:sp macro="" textlink="">
      <xdr:nvSpPr>
        <xdr:cNvPr id="370" name="n_4mainValue【保健センター・保健所】&#10;有形固定資産減価償却率">
          <a:extLst>
            <a:ext uri="{FF2B5EF4-FFF2-40B4-BE49-F238E27FC236}">
              <a16:creationId xmlns:a16="http://schemas.microsoft.com/office/drawing/2014/main" id="{69579839-CDD8-4E30-8616-1F03F20EB9E8}"/>
            </a:ext>
          </a:extLst>
        </xdr:cNvPr>
        <xdr:cNvSpPr txBox="1"/>
      </xdr:nvSpPr>
      <xdr:spPr>
        <a:xfrm>
          <a:off x="12611744" y="993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1" name="正方形/長方形 370">
          <a:extLst>
            <a:ext uri="{FF2B5EF4-FFF2-40B4-BE49-F238E27FC236}">
              <a16:creationId xmlns:a16="http://schemas.microsoft.com/office/drawing/2014/main" id="{FAC3342B-5DD6-4928-8030-A1C761DE8FB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2" name="正方形/長方形 371">
          <a:extLst>
            <a:ext uri="{FF2B5EF4-FFF2-40B4-BE49-F238E27FC236}">
              <a16:creationId xmlns:a16="http://schemas.microsoft.com/office/drawing/2014/main" id="{D8AE8F9F-58A3-4DC6-B454-A9D4BE342A6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3" name="正方形/長方形 372">
          <a:extLst>
            <a:ext uri="{FF2B5EF4-FFF2-40B4-BE49-F238E27FC236}">
              <a16:creationId xmlns:a16="http://schemas.microsoft.com/office/drawing/2014/main" id="{680FF0E6-1730-455A-A0B2-4B4D1312051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4" name="正方形/長方形 373">
          <a:extLst>
            <a:ext uri="{FF2B5EF4-FFF2-40B4-BE49-F238E27FC236}">
              <a16:creationId xmlns:a16="http://schemas.microsoft.com/office/drawing/2014/main" id="{A226A9AE-B573-4F4B-9FBE-792954B9B6B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5" name="正方形/長方形 374">
          <a:extLst>
            <a:ext uri="{FF2B5EF4-FFF2-40B4-BE49-F238E27FC236}">
              <a16:creationId xmlns:a16="http://schemas.microsoft.com/office/drawing/2014/main" id="{82F26DE4-AF78-4324-80E9-099C33E7AD1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6" name="正方形/長方形 375">
          <a:extLst>
            <a:ext uri="{FF2B5EF4-FFF2-40B4-BE49-F238E27FC236}">
              <a16:creationId xmlns:a16="http://schemas.microsoft.com/office/drawing/2014/main" id="{37270E95-51DC-4C23-912E-1BB7CDADC3C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7" name="正方形/長方形 376">
          <a:extLst>
            <a:ext uri="{FF2B5EF4-FFF2-40B4-BE49-F238E27FC236}">
              <a16:creationId xmlns:a16="http://schemas.microsoft.com/office/drawing/2014/main" id="{A524F671-5CC0-46D5-8BE6-8FF8F7229E7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8" name="正方形/長方形 377">
          <a:extLst>
            <a:ext uri="{FF2B5EF4-FFF2-40B4-BE49-F238E27FC236}">
              <a16:creationId xmlns:a16="http://schemas.microsoft.com/office/drawing/2014/main" id="{B5E8ED8B-65CD-48A2-93EE-F6F26581C05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9" name="テキスト ボックス 378">
          <a:extLst>
            <a:ext uri="{FF2B5EF4-FFF2-40B4-BE49-F238E27FC236}">
              <a16:creationId xmlns:a16="http://schemas.microsoft.com/office/drawing/2014/main" id="{9E0001F5-E73C-4054-B05E-01DE053196F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80" name="直線コネクタ 379">
          <a:extLst>
            <a:ext uri="{FF2B5EF4-FFF2-40B4-BE49-F238E27FC236}">
              <a16:creationId xmlns:a16="http://schemas.microsoft.com/office/drawing/2014/main" id="{FD0E9D5F-4604-42A6-BC17-C5B34D98E5B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81" name="直線コネクタ 380">
          <a:extLst>
            <a:ext uri="{FF2B5EF4-FFF2-40B4-BE49-F238E27FC236}">
              <a16:creationId xmlns:a16="http://schemas.microsoft.com/office/drawing/2014/main" id="{FF4821B2-1EA8-4C18-A8D9-FE9C18A83DA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82" name="テキスト ボックス 381">
          <a:extLst>
            <a:ext uri="{FF2B5EF4-FFF2-40B4-BE49-F238E27FC236}">
              <a16:creationId xmlns:a16="http://schemas.microsoft.com/office/drawing/2014/main" id="{F2EB4804-A50F-4BC7-9025-2A960F9B064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83" name="直線コネクタ 382">
          <a:extLst>
            <a:ext uri="{FF2B5EF4-FFF2-40B4-BE49-F238E27FC236}">
              <a16:creationId xmlns:a16="http://schemas.microsoft.com/office/drawing/2014/main" id="{E0D76972-69CD-4E11-BA0E-5A19393B84C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84" name="テキスト ボックス 383">
          <a:extLst>
            <a:ext uri="{FF2B5EF4-FFF2-40B4-BE49-F238E27FC236}">
              <a16:creationId xmlns:a16="http://schemas.microsoft.com/office/drawing/2014/main" id="{2E2ABC6C-2881-4792-A748-C9DDB39BCBEA}"/>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5" name="直線コネクタ 384">
          <a:extLst>
            <a:ext uri="{FF2B5EF4-FFF2-40B4-BE49-F238E27FC236}">
              <a16:creationId xmlns:a16="http://schemas.microsoft.com/office/drawing/2014/main" id="{F3AF449E-6F3E-4047-B670-2F709B209FB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6" name="テキスト ボックス 385">
          <a:extLst>
            <a:ext uri="{FF2B5EF4-FFF2-40B4-BE49-F238E27FC236}">
              <a16:creationId xmlns:a16="http://schemas.microsoft.com/office/drawing/2014/main" id="{31E51242-7098-4D9D-94B0-781E685E25EC}"/>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7" name="直線コネクタ 386">
          <a:extLst>
            <a:ext uri="{FF2B5EF4-FFF2-40B4-BE49-F238E27FC236}">
              <a16:creationId xmlns:a16="http://schemas.microsoft.com/office/drawing/2014/main" id="{2BBC81E2-876F-4DE0-ADD6-9453381052B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88" name="テキスト ボックス 387">
          <a:extLst>
            <a:ext uri="{FF2B5EF4-FFF2-40B4-BE49-F238E27FC236}">
              <a16:creationId xmlns:a16="http://schemas.microsoft.com/office/drawing/2014/main" id="{0AC49769-86EF-498F-91D0-47F848250AF6}"/>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9" name="直線コネクタ 388">
          <a:extLst>
            <a:ext uri="{FF2B5EF4-FFF2-40B4-BE49-F238E27FC236}">
              <a16:creationId xmlns:a16="http://schemas.microsoft.com/office/drawing/2014/main" id="{1CE7F399-A3EB-4E82-A465-8A4077913C0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0" name="テキスト ボックス 389">
          <a:extLst>
            <a:ext uri="{FF2B5EF4-FFF2-40B4-BE49-F238E27FC236}">
              <a16:creationId xmlns:a16="http://schemas.microsoft.com/office/drawing/2014/main" id="{F4ECD069-B021-45D6-A033-020A248302B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1" name="【保健センター・保健所】&#10;一人当たり面積グラフ枠">
          <a:extLst>
            <a:ext uri="{FF2B5EF4-FFF2-40B4-BE49-F238E27FC236}">
              <a16:creationId xmlns:a16="http://schemas.microsoft.com/office/drawing/2014/main" id="{EAB3F14F-709F-4B28-95D9-BDBBBDC75A7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392" name="直線コネクタ 391">
          <a:extLst>
            <a:ext uri="{FF2B5EF4-FFF2-40B4-BE49-F238E27FC236}">
              <a16:creationId xmlns:a16="http://schemas.microsoft.com/office/drawing/2014/main" id="{6A075934-3D07-4814-8CBB-4E936251AFB0}"/>
            </a:ext>
          </a:extLst>
        </xdr:cNvPr>
        <xdr:cNvCxnSpPr/>
      </xdr:nvCxnSpPr>
      <xdr:spPr>
        <a:xfrm flipV="1">
          <a:off x="22160864" y="9896551"/>
          <a:ext cx="0" cy="1068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393" name="【保健センター・保健所】&#10;一人当たり面積最小値テキスト">
          <a:extLst>
            <a:ext uri="{FF2B5EF4-FFF2-40B4-BE49-F238E27FC236}">
              <a16:creationId xmlns:a16="http://schemas.microsoft.com/office/drawing/2014/main" id="{E7E4DACE-D678-49D1-BC1E-D2309F4CBE78}"/>
            </a:ext>
          </a:extLst>
        </xdr:cNvPr>
        <xdr:cNvSpPr txBox="1"/>
      </xdr:nvSpPr>
      <xdr:spPr>
        <a:xfrm>
          <a:off x="22199600" y="1096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394" name="直線コネクタ 393">
          <a:extLst>
            <a:ext uri="{FF2B5EF4-FFF2-40B4-BE49-F238E27FC236}">
              <a16:creationId xmlns:a16="http://schemas.microsoft.com/office/drawing/2014/main" id="{8433178C-A60B-4D10-B4CA-0FAC45787C1C}"/>
            </a:ext>
          </a:extLst>
        </xdr:cNvPr>
        <xdr:cNvCxnSpPr/>
      </xdr:nvCxnSpPr>
      <xdr:spPr>
        <a:xfrm>
          <a:off x="22072600" y="10964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395" name="【保健センター・保健所】&#10;一人当たり面積最大値テキスト">
          <a:extLst>
            <a:ext uri="{FF2B5EF4-FFF2-40B4-BE49-F238E27FC236}">
              <a16:creationId xmlns:a16="http://schemas.microsoft.com/office/drawing/2014/main" id="{9DB4614D-C2CE-4920-8700-F9477EC89A43}"/>
            </a:ext>
          </a:extLst>
        </xdr:cNvPr>
        <xdr:cNvSpPr txBox="1"/>
      </xdr:nvSpPr>
      <xdr:spPr>
        <a:xfrm>
          <a:off x="22199600" y="96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396" name="直線コネクタ 395">
          <a:extLst>
            <a:ext uri="{FF2B5EF4-FFF2-40B4-BE49-F238E27FC236}">
              <a16:creationId xmlns:a16="http://schemas.microsoft.com/office/drawing/2014/main" id="{8F64331D-4569-44F1-9BEE-60B9D459EC56}"/>
            </a:ext>
          </a:extLst>
        </xdr:cNvPr>
        <xdr:cNvCxnSpPr/>
      </xdr:nvCxnSpPr>
      <xdr:spPr>
        <a:xfrm>
          <a:off x="22072600" y="989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397" name="【保健センター・保健所】&#10;一人当たり面積平均値テキスト">
          <a:extLst>
            <a:ext uri="{FF2B5EF4-FFF2-40B4-BE49-F238E27FC236}">
              <a16:creationId xmlns:a16="http://schemas.microsoft.com/office/drawing/2014/main" id="{7AB7367D-49D3-4067-8E50-22F319EBD734}"/>
            </a:ext>
          </a:extLst>
        </xdr:cNvPr>
        <xdr:cNvSpPr txBox="1"/>
      </xdr:nvSpPr>
      <xdr:spPr>
        <a:xfrm>
          <a:off x="22199600" y="1054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398" name="フローチャート: 判断 397">
          <a:extLst>
            <a:ext uri="{FF2B5EF4-FFF2-40B4-BE49-F238E27FC236}">
              <a16:creationId xmlns:a16="http://schemas.microsoft.com/office/drawing/2014/main" id="{FA7BC127-AE0D-4F56-B5F2-0909DAFBD334}"/>
            </a:ext>
          </a:extLst>
        </xdr:cNvPr>
        <xdr:cNvSpPr/>
      </xdr:nvSpPr>
      <xdr:spPr>
        <a:xfrm>
          <a:off x="221107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399" name="フローチャート: 判断 398">
          <a:extLst>
            <a:ext uri="{FF2B5EF4-FFF2-40B4-BE49-F238E27FC236}">
              <a16:creationId xmlns:a16="http://schemas.microsoft.com/office/drawing/2014/main" id="{8CAD363A-3208-4710-8A51-0D3EDB7B090D}"/>
            </a:ext>
          </a:extLst>
        </xdr:cNvPr>
        <xdr:cNvSpPr/>
      </xdr:nvSpPr>
      <xdr:spPr>
        <a:xfrm>
          <a:off x="21272500" y="1069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400" name="フローチャート: 判断 399">
          <a:extLst>
            <a:ext uri="{FF2B5EF4-FFF2-40B4-BE49-F238E27FC236}">
              <a16:creationId xmlns:a16="http://schemas.microsoft.com/office/drawing/2014/main" id="{A91A9961-A89C-40C4-B9E3-DD32527A5761}"/>
            </a:ext>
          </a:extLst>
        </xdr:cNvPr>
        <xdr:cNvSpPr/>
      </xdr:nvSpPr>
      <xdr:spPr>
        <a:xfrm>
          <a:off x="20383500" y="107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401" name="フローチャート: 判断 400">
          <a:extLst>
            <a:ext uri="{FF2B5EF4-FFF2-40B4-BE49-F238E27FC236}">
              <a16:creationId xmlns:a16="http://schemas.microsoft.com/office/drawing/2014/main" id="{8901D73F-4778-4149-B642-C11847A4BCD7}"/>
            </a:ext>
          </a:extLst>
        </xdr:cNvPr>
        <xdr:cNvSpPr/>
      </xdr:nvSpPr>
      <xdr:spPr>
        <a:xfrm>
          <a:off x="19494500" y="1071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402" name="フローチャート: 判断 401">
          <a:extLst>
            <a:ext uri="{FF2B5EF4-FFF2-40B4-BE49-F238E27FC236}">
              <a16:creationId xmlns:a16="http://schemas.microsoft.com/office/drawing/2014/main" id="{99B92CBA-7022-40F6-892E-06AA5364A7A0}"/>
            </a:ext>
          </a:extLst>
        </xdr:cNvPr>
        <xdr:cNvSpPr/>
      </xdr:nvSpPr>
      <xdr:spPr>
        <a:xfrm>
          <a:off x="18605500" y="1072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42880AA0-7D20-46A6-A9BB-076BD7A3ED8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FB3B7A40-1B4E-4CDF-8010-4A8E4237EEA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3A00AC7F-B3F0-485E-AD04-5BAB8156455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94F0B5B1-E393-4EC7-9859-87E695CC65D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F479B588-6908-4EA8-85C9-516B60CC4BB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50698</xdr:rowOff>
    </xdr:from>
    <xdr:to>
      <xdr:col>116</xdr:col>
      <xdr:colOff>114300</xdr:colOff>
      <xdr:row>63</xdr:row>
      <xdr:rowOff>152298</xdr:rowOff>
    </xdr:to>
    <xdr:sp macro="" textlink="">
      <xdr:nvSpPr>
        <xdr:cNvPr id="408" name="楕円 407">
          <a:extLst>
            <a:ext uri="{FF2B5EF4-FFF2-40B4-BE49-F238E27FC236}">
              <a16:creationId xmlns:a16="http://schemas.microsoft.com/office/drawing/2014/main" id="{AC10342F-F3DD-47DF-BCAF-27058F173D8D}"/>
            </a:ext>
          </a:extLst>
        </xdr:cNvPr>
        <xdr:cNvSpPr/>
      </xdr:nvSpPr>
      <xdr:spPr>
        <a:xfrm>
          <a:off x="22110700" y="1085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137075</xdr:rowOff>
    </xdr:from>
    <xdr:ext cx="469744" cy="259045"/>
    <xdr:sp macro="" textlink="">
      <xdr:nvSpPr>
        <xdr:cNvPr id="409" name="【保健センター・保健所】&#10;一人当たり面積該当値テキスト">
          <a:extLst>
            <a:ext uri="{FF2B5EF4-FFF2-40B4-BE49-F238E27FC236}">
              <a16:creationId xmlns:a16="http://schemas.microsoft.com/office/drawing/2014/main" id="{08F7EC9D-56AC-43DB-8CB0-145043316EC5}"/>
            </a:ext>
          </a:extLst>
        </xdr:cNvPr>
        <xdr:cNvSpPr txBox="1"/>
      </xdr:nvSpPr>
      <xdr:spPr>
        <a:xfrm>
          <a:off x="22199600" y="1076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52070</xdr:rowOff>
    </xdr:from>
    <xdr:to>
      <xdr:col>112</xdr:col>
      <xdr:colOff>38100</xdr:colOff>
      <xdr:row>63</xdr:row>
      <xdr:rowOff>153670</xdr:rowOff>
    </xdr:to>
    <xdr:sp macro="" textlink="">
      <xdr:nvSpPr>
        <xdr:cNvPr id="410" name="楕円 409">
          <a:extLst>
            <a:ext uri="{FF2B5EF4-FFF2-40B4-BE49-F238E27FC236}">
              <a16:creationId xmlns:a16="http://schemas.microsoft.com/office/drawing/2014/main" id="{83C54A5F-350E-42B8-8CA4-4858653CE7FB}"/>
            </a:ext>
          </a:extLst>
        </xdr:cNvPr>
        <xdr:cNvSpPr/>
      </xdr:nvSpPr>
      <xdr:spPr>
        <a:xfrm>
          <a:off x="21272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101498</xdr:rowOff>
    </xdr:from>
    <xdr:to>
      <xdr:col>116</xdr:col>
      <xdr:colOff>63500</xdr:colOff>
      <xdr:row>63</xdr:row>
      <xdr:rowOff>102870</xdr:rowOff>
    </xdr:to>
    <xdr:cxnSp macro="">
      <xdr:nvCxnSpPr>
        <xdr:cNvPr id="411" name="直線コネクタ 410">
          <a:extLst>
            <a:ext uri="{FF2B5EF4-FFF2-40B4-BE49-F238E27FC236}">
              <a16:creationId xmlns:a16="http://schemas.microsoft.com/office/drawing/2014/main" id="{23010627-B5C4-4898-A042-178001B81A4E}"/>
            </a:ext>
          </a:extLst>
        </xdr:cNvPr>
        <xdr:cNvCxnSpPr/>
      </xdr:nvCxnSpPr>
      <xdr:spPr>
        <a:xfrm flipV="1">
          <a:off x="21323300" y="10902848"/>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53442</xdr:rowOff>
    </xdr:from>
    <xdr:to>
      <xdr:col>107</xdr:col>
      <xdr:colOff>101600</xdr:colOff>
      <xdr:row>63</xdr:row>
      <xdr:rowOff>155042</xdr:rowOff>
    </xdr:to>
    <xdr:sp macro="" textlink="">
      <xdr:nvSpPr>
        <xdr:cNvPr id="412" name="楕円 411">
          <a:extLst>
            <a:ext uri="{FF2B5EF4-FFF2-40B4-BE49-F238E27FC236}">
              <a16:creationId xmlns:a16="http://schemas.microsoft.com/office/drawing/2014/main" id="{11042B2B-0E86-403E-8AA9-53AB718542EF}"/>
            </a:ext>
          </a:extLst>
        </xdr:cNvPr>
        <xdr:cNvSpPr/>
      </xdr:nvSpPr>
      <xdr:spPr>
        <a:xfrm>
          <a:off x="20383500" y="1085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102870</xdr:rowOff>
    </xdr:from>
    <xdr:to>
      <xdr:col>111</xdr:col>
      <xdr:colOff>177800</xdr:colOff>
      <xdr:row>63</xdr:row>
      <xdr:rowOff>104242</xdr:rowOff>
    </xdr:to>
    <xdr:cxnSp macro="">
      <xdr:nvCxnSpPr>
        <xdr:cNvPr id="413" name="直線コネクタ 412">
          <a:extLst>
            <a:ext uri="{FF2B5EF4-FFF2-40B4-BE49-F238E27FC236}">
              <a16:creationId xmlns:a16="http://schemas.microsoft.com/office/drawing/2014/main" id="{D79EB2B7-A0F9-46DC-87E7-591C48DA4563}"/>
            </a:ext>
          </a:extLst>
        </xdr:cNvPr>
        <xdr:cNvCxnSpPr/>
      </xdr:nvCxnSpPr>
      <xdr:spPr>
        <a:xfrm flipV="1">
          <a:off x="20434300" y="10904220"/>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54356</xdr:rowOff>
    </xdr:from>
    <xdr:to>
      <xdr:col>102</xdr:col>
      <xdr:colOff>165100</xdr:colOff>
      <xdr:row>63</xdr:row>
      <xdr:rowOff>155956</xdr:rowOff>
    </xdr:to>
    <xdr:sp macro="" textlink="">
      <xdr:nvSpPr>
        <xdr:cNvPr id="414" name="楕円 413">
          <a:extLst>
            <a:ext uri="{FF2B5EF4-FFF2-40B4-BE49-F238E27FC236}">
              <a16:creationId xmlns:a16="http://schemas.microsoft.com/office/drawing/2014/main" id="{CCF4FC23-D466-463A-A7C8-EE6512CD2D66}"/>
            </a:ext>
          </a:extLst>
        </xdr:cNvPr>
        <xdr:cNvSpPr/>
      </xdr:nvSpPr>
      <xdr:spPr>
        <a:xfrm>
          <a:off x="19494500" y="1085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104242</xdr:rowOff>
    </xdr:from>
    <xdr:to>
      <xdr:col>107</xdr:col>
      <xdr:colOff>50800</xdr:colOff>
      <xdr:row>63</xdr:row>
      <xdr:rowOff>105156</xdr:rowOff>
    </xdr:to>
    <xdr:cxnSp macro="">
      <xdr:nvCxnSpPr>
        <xdr:cNvPr id="415" name="直線コネクタ 414">
          <a:extLst>
            <a:ext uri="{FF2B5EF4-FFF2-40B4-BE49-F238E27FC236}">
              <a16:creationId xmlns:a16="http://schemas.microsoft.com/office/drawing/2014/main" id="{F14B7A0E-6DC2-46E6-8027-5A28F4315D7B}"/>
            </a:ext>
          </a:extLst>
        </xdr:cNvPr>
        <xdr:cNvCxnSpPr/>
      </xdr:nvCxnSpPr>
      <xdr:spPr>
        <a:xfrm flipV="1">
          <a:off x="19545300" y="10905592"/>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55728</xdr:rowOff>
    </xdr:from>
    <xdr:to>
      <xdr:col>98</xdr:col>
      <xdr:colOff>38100</xdr:colOff>
      <xdr:row>63</xdr:row>
      <xdr:rowOff>157328</xdr:rowOff>
    </xdr:to>
    <xdr:sp macro="" textlink="">
      <xdr:nvSpPr>
        <xdr:cNvPr id="416" name="楕円 415">
          <a:extLst>
            <a:ext uri="{FF2B5EF4-FFF2-40B4-BE49-F238E27FC236}">
              <a16:creationId xmlns:a16="http://schemas.microsoft.com/office/drawing/2014/main" id="{B615DDE0-3F3E-42F2-B5EB-3B66EEF4B7C8}"/>
            </a:ext>
          </a:extLst>
        </xdr:cNvPr>
        <xdr:cNvSpPr/>
      </xdr:nvSpPr>
      <xdr:spPr>
        <a:xfrm>
          <a:off x="18605500" y="1085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105156</xdr:rowOff>
    </xdr:from>
    <xdr:to>
      <xdr:col>102</xdr:col>
      <xdr:colOff>114300</xdr:colOff>
      <xdr:row>63</xdr:row>
      <xdr:rowOff>106528</xdr:rowOff>
    </xdr:to>
    <xdr:cxnSp macro="">
      <xdr:nvCxnSpPr>
        <xdr:cNvPr id="417" name="直線コネクタ 416">
          <a:extLst>
            <a:ext uri="{FF2B5EF4-FFF2-40B4-BE49-F238E27FC236}">
              <a16:creationId xmlns:a16="http://schemas.microsoft.com/office/drawing/2014/main" id="{3E40600C-1FCD-4F9E-8449-E5DDBDE1DDFA}"/>
            </a:ext>
          </a:extLst>
        </xdr:cNvPr>
        <xdr:cNvCxnSpPr/>
      </xdr:nvCxnSpPr>
      <xdr:spPr>
        <a:xfrm flipV="1">
          <a:off x="18656300" y="10906506"/>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418" name="n_1aveValue【保健センター・保健所】&#10;一人当たり面積">
          <a:extLst>
            <a:ext uri="{FF2B5EF4-FFF2-40B4-BE49-F238E27FC236}">
              <a16:creationId xmlns:a16="http://schemas.microsoft.com/office/drawing/2014/main" id="{5C580CAE-E610-4CF9-AC45-037849DB0A04}"/>
            </a:ext>
          </a:extLst>
        </xdr:cNvPr>
        <xdr:cNvSpPr txBox="1"/>
      </xdr:nvSpPr>
      <xdr:spPr>
        <a:xfrm>
          <a:off x="21075727" y="1046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419" name="n_2aveValue【保健センター・保健所】&#10;一人当たり面積">
          <a:extLst>
            <a:ext uri="{FF2B5EF4-FFF2-40B4-BE49-F238E27FC236}">
              <a16:creationId xmlns:a16="http://schemas.microsoft.com/office/drawing/2014/main" id="{2C712AF8-5403-4520-B99A-132CE94BAF83}"/>
            </a:ext>
          </a:extLst>
        </xdr:cNvPr>
        <xdr:cNvSpPr txBox="1"/>
      </xdr:nvSpPr>
      <xdr:spPr>
        <a:xfrm>
          <a:off x="20199427" y="1048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420" name="n_3aveValue【保健センター・保健所】&#10;一人当たり面積">
          <a:extLst>
            <a:ext uri="{FF2B5EF4-FFF2-40B4-BE49-F238E27FC236}">
              <a16:creationId xmlns:a16="http://schemas.microsoft.com/office/drawing/2014/main" id="{44A10766-9DBF-4346-A102-7813FF55EC8E}"/>
            </a:ext>
          </a:extLst>
        </xdr:cNvPr>
        <xdr:cNvSpPr txBox="1"/>
      </xdr:nvSpPr>
      <xdr:spPr>
        <a:xfrm>
          <a:off x="19310427" y="1049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421" name="n_4aveValue【保健センター・保健所】&#10;一人当たり面積">
          <a:extLst>
            <a:ext uri="{FF2B5EF4-FFF2-40B4-BE49-F238E27FC236}">
              <a16:creationId xmlns:a16="http://schemas.microsoft.com/office/drawing/2014/main" id="{6F63FAFE-E546-4405-80CB-57CE072B38BC}"/>
            </a:ext>
          </a:extLst>
        </xdr:cNvPr>
        <xdr:cNvSpPr txBox="1"/>
      </xdr:nvSpPr>
      <xdr:spPr>
        <a:xfrm>
          <a:off x="18421427" y="105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144797</xdr:rowOff>
    </xdr:from>
    <xdr:ext cx="469744" cy="259045"/>
    <xdr:sp macro="" textlink="">
      <xdr:nvSpPr>
        <xdr:cNvPr id="422" name="n_1mainValue【保健センター・保健所】&#10;一人当たり面積">
          <a:extLst>
            <a:ext uri="{FF2B5EF4-FFF2-40B4-BE49-F238E27FC236}">
              <a16:creationId xmlns:a16="http://schemas.microsoft.com/office/drawing/2014/main" id="{78A92324-06F3-4FF5-B928-3CF66EFD95D6}"/>
            </a:ext>
          </a:extLst>
        </xdr:cNvPr>
        <xdr:cNvSpPr txBox="1"/>
      </xdr:nvSpPr>
      <xdr:spPr>
        <a:xfrm>
          <a:off x="210757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146169</xdr:rowOff>
    </xdr:from>
    <xdr:ext cx="469744" cy="259045"/>
    <xdr:sp macro="" textlink="">
      <xdr:nvSpPr>
        <xdr:cNvPr id="423" name="n_2mainValue【保健センター・保健所】&#10;一人当たり面積">
          <a:extLst>
            <a:ext uri="{FF2B5EF4-FFF2-40B4-BE49-F238E27FC236}">
              <a16:creationId xmlns:a16="http://schemas.microsoft.com/office/drawing/2014/main" id="{228F7B0B-AEF6-4620-833F-8F21A667E122}"/>
            </a:ext>
          </a:extLst>
        </xdr:cNvPr>
        <xdr:cNvSpPr txBox="1"/>
      </xdr:nvSpPr>
      <xdr:spPr>
        <a:xfrm>
          <a:off x="20199427" y="10947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147083</xdr:rowOff>
    </xdr:from>
    <xdr:ext cx="469744" cy="259045"/>
    <xdr:sp macro="" textlink="">
      <xdr:nvSpPr>
        <xdr:cNvPr id="424" name="n_3mainValue【保健センター・保健所】&#10;一人当たり面積">
          <a:extLst>
            <a:ext uri="{FF2B5EF4-FFF2-40B4-BE49-F238E27FC236}">
              <a16:creationId xmlns:a16="http://schemas.microsoft.com/office/drawing/2014/main" id="{A660631A-0E4B-46EE-8FC3-B2A60C9D2096}"/>
            </a:ext>
          </a:extLst>
        </xdr:cNvPr>
        <xdr:cNvSpPr txBox="1"/>
      </xdr:nvSpPr>
      <xdr:spPr>
        <a:xfrm>
          <a:off x="19310427" y="1094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148455</xdr:rowOff>
    </xdr:from>
    <xdr:ext cx="469744" cy="259045"/>
    <xdr:sp macro="" textlink="">
      <xdr:nvSpPr>
        <xdr:cNvPr id="425" name="n_4mainValue【保健センター・保健所】&#10;一人当たり面積">
          <a:extLst>
            <a:ext uri="{FF2B5EF4-FFF2-40B4-BE49-F238E27FC236}">
              <a16:creationId xmlns:a16="http://schemas.microsoft.com/office/drawing/2014/main" id="{04E1E605-81A0-400B-9F2E-7141B18C6A9E}"/>
            </a:ext>
          </a:extLst>
        </xdr:cNvPr>
        <xdr:cNvSpPr txBox="1"/>
      </xdr:nvSpPr>
      <xdr:spPr>
        <a:xfrm>
          <a:off x="18421427" y="10949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6" name="正方形/長方形 425">
          <a:extLst>
            <a:ext uri="{FF2B5EF4-FFF2-40B4-BE49-F238E27FC236}">
              <a16:creationId xmlns:a16="http://schemas.microsoft.com/office/drawing/2014/main" id="{200CE8C1-8064-42B9-AF49-0BE7ECC7BA3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7" name="正方形/長方形 426">
          <a:extLst>
            <a:ext uri="{FF2B5EF4-FFF2-40B4-BE49-F238E27FC236}">
              <a16:creationId xmlns:a16="http://schemas.microsoft.com/office/drawing/2014/main" id="{D54F6E7D-8E4D-483E-8942-07B992FDF94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8" name="正方形/長方形 427">
          <a:extLst>
            <a:ext uri="{FF2B5EF4-FFF2-40B4-BE49-F238E27FC236}">
              <a16:creationId xmlns:a16="http://schemas.microsoft.com/office/drawing/2014/main" id="{128F404F-ED7F-4856-B41A-E8AA3FD0488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9" name="正方形/長方形 428">
          <a:extLst>
            <a:ext uri="{FF2B5EF4-FFF2-40B4-BE49-F238E27FC236}">
              <a16:creationId xmlns:a16="http://schemas.microsoft.com/office/drawing/2014/main" id="{35221A46-AC4B-4C7E-92B3-6D6F5E3784F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0" name="正方形/長方形 429">
          <a:extLst>
            <a:ext uri="{FF2B5EF4-FFF2-40B4-BE49-F238E27FC236}">
              <a16:creationId xmlns:a16="http://schemas.microsoft.com/office/drawing/2014/main" id="{3DF84F26-F307-4448-9B11-15233200A9B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1" name="正方形/長方形 430">
          <a:extLst>
            <a:ext uri="{FF2B5EF4-FFF2-40B4-BE49-F238E27FC236}">
              <a16:creationId xmlns:a16="http://schemas.microsoft.com/office/drawing/2014/main" id="{9070E656-D264-46E4-AE01-98B3F92BD54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2" name="正方形/長方形 431">
          <a:extLst>
            <a:ext uri="{FF2B5EF4-FFF2-40B4-BE49-F238E27FC236}">
              <a16:creationId xmlns:a16="http://schemas.microsoft.com/office/drawing/2014/main" id="{4691436C-A093-4EC1-A7A6-AEEE1987A51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3" name="正方形/長方形 432">
          <a:extLst>
            <a:ext uri="{FF2B5EF4-FFF2-40B4-BE49-F238E27FC236}">
              <a16:creationId xmlns:a16="http://schemas.microsoft.com/office/drawing/2014/main" id="{62F169AB-6C6C-4EC5-893B-8CDDD5CC374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4" name="テキスト ボックス 433">
          <a:extLst>
            <a:ext uri="{FF2B5EF4-FFF2-40B4-BE49-F238E27FC236}">
              <a16:creationId xmlns:a16="http://schemas.microsoft.com/office/drawing/2014/main" id="{C0A32A2F-99AF-490D-926E-CB4A3D97FEC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5" name="直線コネクタ 434">
          <a:extLst>
            <a:ext uri="{FF2B5EF4-FFF2-40B4-BE49-F238E27FC236}">
              <a16:creationId xmlns:a16="http://schemas.microsoft.com/office/drawing/2014/main" id="{8C3CE4D7-188D-4F59-B2DC-0E88557D391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6" name="テキスト ボックス 435">
          <a:extLst>
            <a:ext uri="{FF2B5EF4-FFF2-40B4-BE49-F238E27FC236}">
              <a16:creationId xmlns:a16="http://schemas.microsoft.com/office/drawing/2014/main" id="{1CE66225-3FD8-465B-A0DE-6AD399204E6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7" name="直線コネクタ 436">
          <a:extLst>
            <a:ext uri="{FF2B5EF4-FFF2-40B4-BE49-F238E27FC236}">
              <a16:creationId xmlns:a16="http://schemas.microsoft.com/office/drawing/2014/main" id="{CE4BAF3E-9EA8-4D03-A6F7-ECC37E411DE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8" name="テキスト ボックス 437">
          <a:extLst>
            <a:ext uri="{FF2B5EF4-FFF2-40B4-BE49-F238E27FC236}">
              <a16:creationId xmlns:a16="http://schemas.microsoft.com/office/drawing/2014/main" id="{2EF755AD-CE1E-4E26-AD98-63CA1A31322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9" name="直線コネクタ 438">
          <a:extLst>
            <a:ext uri="{FF2B5EF4-FFF2-40B4-BE49-F238E27FC236}">
              <a16:creationId xmlns:a16="http://schemas.microsoft.com/office/drawing/2014/main" id="{DEA372DF-3D4A-41D1-8F3E-AA3E47191F3C}"/>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0" name="テキスト ボックス 439">
          <a:extLst>
            <a:ext uri="{FF2B5EF4-FFF2-40B4-BE49-F238E27FC236}">
              <a16:creationId xmlns:a16="http://schemas.microsoft.com/office/drawing/2014/main" id="{3273E3F8-B517-424D-BA48-C64634A7A0B6}"/>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1" name="直線コネクタ 440">
          <a:extLst>
            <a:ext uri="{FF2B5EF4-FFF2-40B4-BE49-F238E27FC236}">
              <a16:creationId xmlns:a16="http://schemas.microsoft.com/office/drawing/2014/main" id="{C0E6FA17-DA60-4A96-82B5-80F974A848F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2" name="テキスト ボックス 441">
          <a:extLst>
            <a:ext uri="{FF2B5EF4-FFF2-40B4-BE49-F238E27FC236}">
              <a16:creationId xmlns:a16="http://schemas.microsoft.com/office/drawing/2014/main" id="{58DD7249-B0C2-45DA-AC0B-34E7AC825D1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3" name="直線コネクタ 442">
          <a:extLst>
            <a:ext uri="{FF2B5EF4-FFF2-40B4-BE49-F238E27FC236}">
              <a16:creationId xmlns:a16="http://schemas.microsoft.com/office/drawing/2014/main" id="{1CD66471-4BB3-4133-A453-9E937BC75ED1}"/>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4" name="テキスト ボックス 443">
          <a:extLst>
            <a:ext uri="{FF2B5EF4-FFF2-40B4-BE49-F238E27FC236}">
              <a16:creationId xmlns:a16="http://schemas.microsoft.com/office/drawing/2014/main" id="{C16EECC4-30B5-4FBE-9659-074045CA4E76}"/>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5" name="直線コネクタ 444">
          <a:extLst>
            <a:ext uri="{FF2B5EF4-FFF2-40B4-BE49-F238E27FC236}">
              <a16:creationId xmlns:a16="http://schemas.microsoft.com/office/drawing/2014/main" id="{9743B987-F7AE-4477-899D-452A6195690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6" name="テキスト ボックス 445">
          <a:extLst>
            <a:ext uri="{FF2B5EF4-FFF2-40B4-BE49-F238E27FC236}">
              <a16:creationId xmlns:a16="http://schemas.microsoft.com/office/drawing/2014/main" id="{A96F2C61-FBE1-4B70-A699-8992C12C473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7" name="直線コネクタ 446">
          <a:extLst>
            <a:ext uri="{FF2B5EF4-FFF2-40B4-BE49-F238E27FC236}">
              <a16:creationId xmlns:a16="http://schemas.microsoft.com/office/drawing/2014/main" id="{2B923E8F-C941-4C35-B1CE-F947A14ECF4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8" name="テキスト ボックス 447">
          <a:extLst>
            <a:ext uri="{FF2B5EF4-FFF2-40B4-BE49-F238E27FC236}">
              <a16:creationId xmlns:a16="http://schemas.microsoft.com/office/drawing/2014/main" id="{50D1235A-7E8A-49E4-B519-0307BBCFFC88}"/>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9" name="直線コネクタ 448">
          <a:extLst>
            <a:ext uri="{FF2B5EF4-FFF2-40B4-BE49-F238E27FC236}">
              <a16:creationId xmlns:a16="http://schemas.microsoft.com/office/drawing/2014/main" id="{68F2A437-B8D0-429D-BCDC-7D45EEA336B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0" name="【消防施設】&#10;有形固定資産減価償却率グラフ枠">
          <a:extLst>
            <a:ext uri="{FF2B5EF4-FFF2-40B4-BE49-F238E27FC236}">
              <a16:creationId xmlns:a16="http://schemas.microsoft.com/office/drawing/2014/main" id="{31E887EF-E4CC-4A56-AB8C-0F461F55E34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451" name="直線コネクタ 450">
          <a:extLst>
            <a:ext uri="{FF2B5EF4-FFF2-40B4-BE49-F238E27FC236}">
              <a16:creationId xmlns:a16="http://schemas.microsoft.com/office/drawing/2014/main" id="{A537B0F4-EA0D-4694-B786-5371F25FA6D6}"/>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2" name="【消防施設】&#10;有形固定資産減価償却率最小値テキスト">
          <a:extLst>
            <a:ext uri="{FF2B5EF4-FFF2-40B4-BE49-F238E27FC236}">
              <a16:creationId xmlns:a16="http://schemas.microsoft.com/office/drawing/2014/main" id="{003C4E05-8371-4BF6-9356-496CBFF6118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3" name="直線コネクタ 452">
          <a:extLst>
            <a:ext uri="{FF2B5EF4-FFF2-40B4-BE49-F238E27FC236}">
              <a16:creationId xmlns:a16="http://schemas.microsoft.com/office/drawing/2014/main" id="{01ADB65D-18A2-480C-B33A-2D15520131C7}"/>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454" name="【消防施設】&#10;有形固定資産減価償却率最大値テキスト">
          <a:extLst>
            <a:ext uri="{FF2B5EF4-FFF2-40B4-BE49-F238E27FC236}">
              <a16:creationId xmlns:a16="http://schemas.microsoft.com/office/drawing/2014/main" id="{ED3A7544-4618-431A-92F0-9D726667FDD4}"/>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455" name="直線コネクタ 454">
          <a:extLst>
            <a:ext uri="{FF2B5EF4-FFF2-40B4-BE49-F238E27FC236}">
              <a16:creationId xmlns:a16="http://schemas.microsoft.com/office/drawing/2014/main" id="{B866C6AF-A4E8-4209-BF77-BB0A6C6E5608}"/>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456" name="【消防施設】&#10;有形固定資産減価償却率平均値テキスト">
          <a:extLst>
            <a:ext uri="{FF2B5EF4-FFF2-40B4-BE49-F238E27FC236}">
              <a16:creationId xmlns:a16="http://schemas.microsoft.com/office/drawing/2014/main" id="{E6F1209B-C515-4599-B019-E0BEDEADDF9F}"/>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457" name="フローチャート: 判断 456">
          <a:extLst>
            <a:ext uri="{FF2B5EF4-FFF2-40B4-BE49-F238E27FC236}">
              <a16:creationId xmlns:a16="http://schemas.microsoft.com/office/drawing/2014/main" id="{CCD17E99-5414-441C-910A-3A2F158C45FC}"/>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458" name="フローチャート: 判断 457">
          <a:extLst>
            <a:ext uri="{FF2B5EF4-FFF2-40B4-BE49-F238E27FC236}">
              <a16:creationId xmlns:a16="http://schemas.microsoft.com/office/drawing/2014/main" id="{AAF6D797-F610-481D-A902-FCC605DF2A56}"/>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459" name="フローチャート: 判断 458">
          <a:extLst>
            <a:ext uri="{FF2B5EF4-FFF2-40B4-BE49-F238E27FC236}">
              <a16:creationId xmlns:a16="http://schemas.microsoft.com/office/drawing/2014/main" id="{2DA96DF1-6313-4FDC-A2E3-4661216E09ED}"/>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460" name="フローチャート: 判断 459">
          <a:extLst>
            <a:ext uri="{FF2B5EF4-FFF2-40B4-BE49-F238E27FC236}">
              <a16:creationId xmlns:a16="http://schemas.microsoft.com/office/drawing/2014/main" id="{4E92D51F-7F2D-4853-B825-B104E36813F9}"/>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461" name="フローチャート: 判断 460">
          <a:extLst>
            <a:ext uri="{FF2B5EF4-FFF2-40B4-BE49-F238E27FC236}">
              <a16:creationId xmlns:a16="http://schemas.microsoft.com/office/drawing/2014/main" id="{6A06B606-8C84-467C-B611-6225B53DCAB8}"/>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A566A10F-473E-413A-A0DF-4C48F2174DE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CBC69FEB-E25B-4D1F-8B65-7AB1BB7614B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C7B48281-D32A-444C-B65D-5B464C1CA10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9F2216EB-0B4B-49E0-8BA0-BC944F8ECDE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4BD30C72-9809-4158-8943-4B0492C3F5E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126093</xdr:rowOff>
    </xdr:from>
    <xdr:to>
      <xdr:col>85</xdr:col>
      <xdr:colOff>177800</xdr:colOff>
      <xdr:row>84</xdr:row>
      <xdr:rowOff>56243</xdr:rowOff>
    </xdr:to>
    <xdr:sp macro="" textlink="">
      <xdr:nvSpPr>
        <xdr:cNvPr id="467" name="楕円 466">
          <a:extLst>
            <a:ext uri="{FF2B5EF4-FFF2-40B4-BE49-F238E27FC236}">
              <a16:creationId xmlns:a16="http://schemas.microsoft.com/office/drawing/2014/main" id="{F6106991-C8A4-4AC4-93F1-1C5A01FE5751}"/>
            </a:ext>
          </a:extLst>
        </xdr:cNvPr>
        <xdr:cNvSpPr/>
      </xdr:nvSpPr>
      <xdr:spPr>
        <a:xfrm>
          <a:off x="16268700" y="1435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104520</xdr:rowOff>
    </xdr:from>
    <xdr:ext cx="405111" cy="259045"/>
    <xdr:sp macro="" textlink="">
      <xdr:nvSpPr>
        <xdr:cNvPr id="468" name="【消防施設】&#10;有形固定資産減価償却率該当値テキスト">
          <a:extLst>
            <a:ext uri="{FF2B5EF4-FFF2-40B4-BE49-F238E27FC236}">
              <a16:creationId xmlns:a16="http://schemas.microsoft.com/office/drawing/2014/main" id="{DDDB40A4-FD49-4563-A768-F969E6B7D1A4}"/>
            </a:ext>
          </a:extLst>
        </xdr:cNvPr>
        <xdr:cNvSpPr txBox="1"/>
      </xdr:nvSpPr>
      <xdr:spPr>
        <a:xfrm>
          <a:off x="16357600"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103232</xdr:rowOff>
    </xdr:from>
    <xdr:to>
      <xdr:col>81</xdr:col>
      <xdr:colOff>101600</xdr:colOff>
      <xdr:row>84</xdr:row>
      <xdr:rowOff>33382</xdr:rowOff>
    </xdr:to>
    <xdr:sp macro="" textlink="">
      <xdr:nvSpPr>
        <xdr:cNvPr id="469" name="楕円 468">
          <a:extLst>
            <a:ext uri="{FF2B5EF4-FFF2-40B4-BE49-F238E27FC236}">
              <a16:creationId xmlns:a16="http://schemas.microsoft.com/office/drawing/2014/main" id="{FA05DF80-9F62-4238-8B85-C9E79105B31E}"/>
            </a:ext>
          </a:extLst>
        </xdr:cNvPr>
        <xdr:cNvSpPr/>
      </xdr:nvSpPr>
      <xdr:spPr>
        <a:xfrm>
          <a:off x="15430500" y="1433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154032</xdr:rowOff>
    </xdr:from>
    <xdr:to>
      <xdr:col>85</xdr:col>
      <xdr:colOff>127000</xdr:colOff>
      <xdr:row>84</xdr:row>
      <xdr:rowOff>5443</xdr:rowOff>
    </xdr:to>
    <xdr:cxnSp macro="">
      <xdr:nvCxnSpPr>
        <xdr:cNvPr id="470" name="直線コネクタ 469">
          <a:extLst>
            <a:ext uri="{FF2B5EF4-FFF2-40B4-BE49-F238E27FC236}">
              <a16:creationId xmlns:a16="http://schemas.microsoft.com/office/drawing/2014/main" id="{73634F75-49BD-4E4B-B18D-B7A305BBE8C2}"/>
            </a:ext>
          </a:extLst>
        </xdr:cNvPr>
        <xdr:cNvCxnSpPr/>
      </xdr:nvCxnSpPr>
      <xdr:spPr>
        <a:xfrm>
          <a:off x="15481300" y="14384382"/>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155484</xdr:rowOff>
    </xdr:from>
    <xdr:to>
      <xdr:col>76</xdr:col>
      <xdr:colOff>165100</xdr:colOff>
      <xdr:row>84</xdr:row>
      <xdr:rowOff>85634</xdr:rowOff>
    </xdr:to>
    <xdr:sp macro="" textlink="">
      <xdr:nvSpPr>
        <xdr:cNvPr id="471" name="楕円 470">
          <a:extLst>
            <a:ext uri="{FF2B5EF4-FFF2-40B4-BE49-F238E27FC236}">
              <a16:creationId xmlns:a16="http://schemas.microsoft.com/office/drawing/2014/main" id="{41E06E61-5AB9-4A75-8686-092EDC2EA818}"/>
            </a:ext>
          </a:extLst>
        </xdr:cNvPr>
        <xdr:cNvSpPr/>
      </xdr:nvSpPr>
      <xdr:spPr>
        <a:xfrm>
          <a:off x="14541500" y="1438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154032</xdr:rowOff>
    </xdr:from>
    <xdr:to>
      <xdr:col>81</xdr:col>
      <xdr:colOff>50800</xdr:colOff>
      <xdr:row>84</xdr:row>
      <xdr:rowOff>34834</xdr:rowOff>
    </xdr:to>
    <xdr:cxnSp macro="">
      <xdr:nvCxnSpPr>
        <xdr:cNvPr id="472" name="直線コネクタ 471">
          <a:extLst>
            <a:ext uri="{FF2B5EF4-FFF2-40B4-BE49-F238E27FC236}">
              <a16:creationId xmlns:a16="http://schemas.microsoft.com/office/drawing/2014/main" id="{66F9921D-0AEB-40CB-8187-8634708B947F}"/>
            </a:ext>
          </a:extLst>
        </xdr:cNvPr>
        <xdr:cNvCxnSpPr/>
      </xdr:nvCxnSpPr>
      <xdr:spPr>
        <a:xfrm flipV="1">
          <a:off x="14592300" y="14384382"/>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134257</xdr:rowOff>
    </xdr:from>
    <xdr:to>
      <xdr:col>72</xdr:col>
      <xdr:colOff>38100</xdr:colOff>
      <xdr:row>84</xdr:row>
      <xdr:rowOff>64407</xdr:rowOff>
    </xdr:to>
    <xdr:sp macro="" textlink="">
      <xdr:nvSpPr>
        <xdr:cNvPr id="473" name="楕円 472">
          <a:extLst>
            <a:ext uri="{FF2B5EF4-FFF2-40B4-BE49-F238E27FC236}">
              <a16:creationId xmlns:a16="http://schemas.microsoft.com/office/drawing/2014/main" id="{ACB6F62B-FDA5-412B-8053-B4704F20D6DA}"/>
            </a:ext>
          </a:extLst>
        </xdr:cNvPr>
        <xdr:cNvSpPr/>
      </xdr:nvSpPr>
      <xdr:spPr>
        <a:xfrm>
          <a:off x="136525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13607</xdr:rowOff>
    </xdr:from>
    <xdr:to>
      <xdr:col>76</xdr:col>
      <xdr:colOff>114300</xdr:colOff>
      <xdr:row>84</xdr:row>
      <xdr:rowOff>34834</xdr:rowOff>
    </xdr:to>
    <xdr:cxnSp macro="">
      <xdr:nvCxnSpPr>
        <xdr:cNvPr id="474" name="直線コネクタ 473">
          <a:extLst>
            <a:ext uri="{FF2B5EF4-FFF2-40B4-BE49-F238E27FC236}">
              <a16:creationId xmlns:a16="http://schemas.microsoft.com/office/drawing/2014/main" id="{AAFB62FA-06AF-42D2-BACA-523018200F2E}"/>
            </a:ext>
          </a:extLst>
        </xdr:cNvPr>
        <xdr:cNvCxnSpPr/>
      </xdr:nvCxnSpPr>
      <xdr:spPr>
        <a:xfrm>
          <a:off x="13703300" y="1441540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127726</xdr:rowOff>
    </xdr:from>
    <xdr:to>
      <xdr:col>67</xdr:col>
      <xdr:colOff>101600</xdr:colOff>
      <xdr:row>84</xdr:row>
      <xdr:rowOff>57876</xdr:rowOff>
    </xdr:to>
    <xdr:sp macro="" textlink="">
      <xdr:nvSpPr>
        <xdr:cNvPr id="475" name="楕円 474">
          <a:extLst>
            <a:ext uri="{FF2B5EF4-FFF2-40B4-BE49-F238E27FC236}">
              <a16:creationId xmlns:a16="http://schemas.microsoft.com/office/drawing/2014/main" id="{C9A2E01B-E613-46F3-B4E5-22E3B5DAE41F}"/>
            </a:ext>
          </a:extLst>
        </xdr:cNvPr>
        <xdr:cNvSpPr/>
      </xdr:nvSpPr>
      <xdr:spPr>
        <a:xfrm>
          <a:off x="12763500" y="1435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7076</xdr:rowOff>
    </xdr:from>
    <xdr:to>
      <xdr:col>71</xdr:col>
      <xdr:colOff>177800</xdr:colOff>
      <xdr:row>84</xdr:row>
      <xdr:rowOff>13607</xdr:rowOff>
    </xdr:to>
    <xdr:cxnSp macro="">
      <xdr:nvCxnSpPr>
        <xdr:cNvPr id="476" name="直線コネクタ 475">
          <a:extLst>
            <a:ext uri="{FF2B5EF4-FFF2-40B4-BE49-F238E27FC236}">
              <a16:creationId xmlns:a16="http://schemas.microsoft.com/office/drawing/2014/main" id="{5A2687B0-78D3-47CA-B21A-A0F47DA1E39E}"/>
            </a:ext>
          </a:extLst>
        </xdr:cNvPr>
        <xdr:cNvCxnSpPr/>
      </xdr:nvCxnSpPr>
      <xdr:spPr>
        <a:xfrm>
          <a:off x="12814300" y="1440887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477" name="n_1aveValue【消防施設】&#10;有形固定資産減価償却率">
          <a:extLst>
            <a:ext uri="{FF2B5EF4-FFF2-40B4-BE49-F238E27FC236}">
              <a16:creationId xmlns:a16="http://schemas.microsoft.com/office/drawing/2014/main" id="{601309D8-1FE5-4AE9-92A5-26D4B2BBB860}"/>
            </a:ext>
          </a:extLst>
        </xdr:cNvPr>
        <xdr:cNvSpPr txBox="1"/>
      </xdr:nvSpPr>
      <xdr:spPr>
        <a:xfrm>
          <a:off x="152660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478" name="n_2aveValue【消防施設】&#10;有形固定資産減価償却率">
          <a:extLst>
            <a:ext uri="{FF2B5EF4-FFF2-40B4-BE49-F238E27FC236}">
              <a16:creationId xmlns:a16="http://schemas.microsoft.com/office/drawing/2014/main" id="{1DC2F1AA-2767-49F4-9E85-8BC1B2DDF902}"/>
            </a:ext>
          </a:extLst>
        </xdr:cNvPr>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479" name="n_3aveValue【消防施設】&#10;有形固定資産減価償却率">
          <a:extLst>
            <a:ext uri="{FF2B5EF4-FFF2-40B4-BE49-F238E27FC236}">
              <a16:creationId xmlns:a16="http://schemas.microsoft.com/office/drawing/2014/main" id="{063AC231-30EA-4CA9-B6E1-35B8BF89D90A}"/>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480" name="n_4aveValue【消防施設】&#10;有形固定資産減価償却率">
          <a:extLst>
            <a:ext uri="{FF2B5EF4-FFF2-40B4-BE49-F238E27FC236}">
              <a16:creationId xmlns:a16="http://schemas.microsoft.com/office/drawing/2014/main" id="{936DEAB8-A5BA-4BA0-B6B7-9B2DBC908481}"/>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24509</xdr:rowOff>
    </xdr:from>
    <xdr:ext cx="405111" cy="259045"/>
    <xdr:sp macro="" textlink="">
      <xdr:nvSpPr>
        <xdr:cNvPr id="481" name="n_1mainValue【消防施設】&#10;有形固定資産減価償却率">
          <a:extLst>
            <a:ext uri="{FF2B5EF4-FFF2-40B4-BE49-F238E27FC236}">
              <a16:creationId xmlns:a16="http://schemas.microsoft.com/office/drawing/2014/main" id="{95150764-4C4B-4D82-95E0-B1BC7D14AAAF}"/>
            </a:ext>
          </a:extLst>
        </xdr:cNvPr>
        <xdr:cNvSpPr txBox="1"/>
      </xdr:nvSpPr>
      <xdr:spPr>
        <a:xfrm>
          <a:off x="15266044" y="1442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76761</xdr:rowOff>
    </xdr:from>
    <xdr:ext cx="405111" cy="259045"/>
    <xdr:sp macro="" textlink="">
      <xdr:nvSpPr>
        <xdr:cNvPr id="482" name="n_2mainValue【消防施設】&#10;有形固定資産減価償却率">
          <a:extLst>
            <a:ext uri="{FF2B5EF4-FFF2-40B4-BE49-F238E27FC236}">
              <a16:creationId xmlns:a16="http://schemas.microsoft.com/office/drawing/2014/main" id="{9297FDF3-1816-41A0-AA38-90FEB2E0E6EC}"/>
            </a:ext>
          </a:extLst>
        </xdr:cNvPr>
        <xdr:cNvSpPr txBox="1"/>
      </xdr:nvSpPr>
      <xdr:spPr>
        <a:xfrm>
          <a:off x="14389744" y="1447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55534</xdr:rowOff>
    </xdr:from>
    <xdr:ext cx="405111" cy="259045"/>
    <xdr:sp macro="" textlink="">
      <xdr:nvSpPr>
        <xdr:cNvPr id="483" name="n_3mainValue【消防施設】&#10;有形固定資産減価償却率">
          <a:extLst>
            <a:ext uri="{FF2B5EF4-FFF2-40B4-BE49-F238E27FC236}">
              <a16:creationId xmlns:a16="http://schemas.microsoft.com/office/drawing/2014/main" id="{3F80F4B1-2C7E-4500-8B5F-D0E2C767327A}"/>
            </a:ext>
          </a:extLst>
        </xdr:cNvPr>
        <xdr:cNvSpPr txBox="1"/>
      </xdr:nvSpPr>
      <xdr:spPr>
        <a:xfrm>
          <a:off x="13500744" y="1445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49003</xdr:rowOff>
    </xdr:from>
    <xdr:ext cx="405111" cy="259045"/>
    <xdr:sp macro="" textlink="">
      <xdr:nvSpPr>
        <xdr:cNvPr id="484" name="n_4mainValue【消防施設】&#10;有形固定資産減価償却率">
          <a:extLst>
            <a:ext uri="{FF2B5EF4-FFF2-40B4-BE49-F238E27FC236}">
              <a16:creationId xmlns:a16="http://schemas.microsoft.com/office/drawing/2014/main" id="{3A326807-D734-4E89-952C-DCB94377828A}"/>
            </a:ext>
          </a:extLst>
        </xdr:cNvPr>
        <xdr:cNvSpPr txBox="1"/>
      </xdr:nvSpPr>
      <xdr:spPr>
        <a:xfrm>
          <a:off x="12611744" y="1445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5" name="正方形/長方形 484">
          <a:extLst>
            <a:ext uri="{FF2B5EF4-FFF2-40B4-BE49-F238E27FC236}">
              <a16:creationId xmlns:a16="http://schemas.microsoft.com/office/drawing/2014/main" id="{1CFC0C98-BB1A-4FB3-96C1-8C4D3A0AD6C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6" name="正方形/長方形 485">
          <a:extLst>
            <a:ext uri="{FF2B5EF4-FFF2-40B4-BE49-F238E27FC236}">
              <a16:creationId xmlns:a16="http://schemas.microsoft.com/office/drawing/2014/main" id="{6468E5B7-59AC-44D5-963C-4FB85257DFE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7" name="正方形/長方形 486">
          <a:extLst>
            <a:ext uri="{FF2B5EF4-FFF2-40B4-BE49-F238E27FC236}">
              <a16:creationId xmlns:a16="http://schemas.microsoft.com/office/drawing/2014/main" id="{155196C3-3064-4BC8-B3FE-3EB9E8248BD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8" name="正方形/長方形 487">
          <a:extLst>
            <a:ext uri="{FF2B5EF4-FFF2-40B4-BE49-F238E27FC236}">
              <a16:creationId xmlns:a16="http://schemas.microsoft.com/office/drawing/2014/main" id="{0B99A4B0-F12B-4ACD-9E1F-FF268C46A6F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9" name="正方形/長方形 488">
          <a:extLst>
            <a:ext uri="{FF2B5EF4-FFF2-40B4-BE49-F238E27FC236}">
              <a16:creationId xmlns:a16="http://schemas.microsoft.com/office/drawing/2014/main" id="{55292D56-A126-4137-825F-F6C92C0DFE7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0" name="正方形/長方形 489">
          <a:extLst>
            <a:ext uri="{FF2B5EF4-FFF2-40B4-BE49-F238E27FC236}">
              <a16:creationId xmlns:a16="http://schemas.microsoft.com/office/drawing/2014/main" id="{47BE9590-17CE-40EE-8954-0EEFAFD2521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1" name="正方形/長方形 490">
          <a:extLst>
            <a:ext uri="{FF2B5EF4-FFF2-40B4-BE49-F238E27FC236}">
              <a16:creationId xmlns:a16="http://schemas.microsoft.com/office/drawing/2014/main" id="{750CB1B6-4007-4177-8741-01E7915E117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2" name="正方形/長方形 491">
          <a:extLst>
            <a:ext uri="{FF2B5EF4-FFF2-40B4-BE49-F238E27FC236}">
              <a16:creationId xmlns:a16="http://schemas.microsoft.com/office/drawing/2014/main" id="{11C253AB-AB2C-4497-80DD-2D1210F0CFE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3" name="テキスト ボックス 492">
          <a:extLst>
            <a:ext uri="{FF2B5EF4-FFF2-40B4-BE49-F238E27FC236}">
              <a16:creationId xmlns:a16="http://schemas.microsoft.com/office/drawing/2014/main" id="{BE8A2E51-E34D-4244-A4B4-D9847001E0D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4" name="直線コネクタ 493">
          <a:extLst>
            <a:ext uri="{FF2B5EF4-FFF2-40B4-BE49-F238E27FC236}">
              <a16:creationId xmlns:a16="http://schemas.microsoft.com/office/drawing/2014/main" id="{842D9F4C-B459-4B9D-BEE7-94FC5934386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5" name="直線コネクタ 494">
          <a:extLst>
            <a:ext uri="{FF2B5EF4-FFF2-40B4-BE49-F238E27FC236}">
              <a16:creationId xmlns:a16="http://schemas.microsoft.com/office/drawing/2014/main" id="{90C9D476-3177-417C-9F99-E6EA747BD65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6" name="テキスト ボックス 495">
          <a:extLst>
            <a:ext uri="{FF2B5EF4-FFF2-40B4-BE49-F238E27FC236}">
              <a16:creationId xmlns:a16="http://schemas.microsoft.com/office/drawing/2014/main" id="{53C85C95-A41F-4B88-814C-0BB1C6C922FE}"/>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7" name="直線コネクタ 496">
          <a:extLst>
            <a:ext uri="{FF2B5EF4-FFF2-40B4-BE49-F238E27FC236}">
              <a16:creationId xmlns:a16="http://schemas.microsoft.com/office/drawing/2014/main" id="{912F5949-A3FD-4DE4-A5EA-E35AAA907C75}"/>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8" name="テキスト ボックス 497">
          <a:extLst>
            <a:ext uri="{FF2B5EF4-FFF2-40B4-BE49-F238E27FC236}">
              <a16:creationId xmlns:a16="http://schemas.microsoft.com/office/drawing/2014/main" id="{9ABB3300-30D3-4C11-94ED-0673526F3D1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9" name="直線コネクタ 498">
          <a:extLst>
            <a:ext uri="{FF2B5EF4-FFF2-40B4-BE49-F238E27FC236}">
              <a16:creationId xmlns:a16="http://schemas.microsoft.com/office/drawing/2014/main" id="{2DE7C050-7A21-46E6-AFDF-0FD7973EC1D8}"/>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0" name="テキスト ボックス 499">
          <a:extLst>
            <a:ext uri="{FF2B5EF4-FFF2-40B4-BE49-F238E27FC236}">
              <a16:creationId xmlns:a16="http://schemas.microsoft.com/office/drawing/2014/main" id="{E9D6A8F1-D9C9-4D5E-A919-8F3562304523}"/>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1" name="直線コネクタ 500">
          <a:extLst>
            <a:ext uri="{FF2B5EF4-FFF2-40B4-BE49-F238E27FC236}">
              <a16:creationId xmlns:a16="http://schemas.microsoft.com/office/drawing/2014/main" id="{1F74A483-9E2F-4069-BADA-B90429F555C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2" name="テキスト ボックス 501">
          <a:extLst>
            <a:ext uri="{FF2B5EF4-FFF2-40B4-BE49-F238E27FC236}">
              <a16:creationId xmlns:a16="http://schemas.microsoft.com/office/drawing/2014/main" id="{48276D6B-771F-497E-8BF4-94F8B37832D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3" name="直線コネクタ 502">
          <a:extLst>
            <a:ext uri="{FF2B5EF4-FFF2-40B4-BE49-F238E27FC236}">
              <a16:creationId xmlns:a16="http://schemas.microsoft.com/office/drawing/2014/main" id="{2E143F7E-EA06-46CC-BD96-52DFABB2B27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504" name="テキスト ボックス 503">
          <a:extLst>
            <a:ext uri="{FF2B5EF4-FFF2-40B4-BE49-F238E27FC236}">
              <a16:creationId xmlns:a16="http://schemas.microsoft.com/office/drawing/2014/main" id="{9E70A50B-E865-42F9-8ECB-CD1DBEF66D91}"/>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5" name="直線コネクタ 504">
          <a:extLst>
            <a:ext uri="{FF2B5EF4-FFF2-40B4-BE49-F238E27FC236}">
              <a16:creationId xmlns:a16="http://schemas.microsoft.com/office/drawing/2014/main" id="{88A7E06C-B40A-4535-A5D2-8DB33F4BFF9F}"/>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06" name="テキスト ボックス 505">
          <a:extLst>
            <a:ext uri="{FF2B5EF4-FFF2-40B4-BE49-F238E27FC236}">
              <a16:creationId xmlns:a16="http://schemas.microsoft.com/office/drawing/2014/main" id="{76089482-552B-43D6-B1A7-CA8A16088347}"/>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7" name="直線コネクタ 506">
          <a:extLst>
            <a:ext uri="{FF2B5EF4-FFF2-40B4-BE49-F238E27FC236}">
              <a16:creationId xmlns:a16="http://schemas.microsoft.com/office/drawing/2014/main" id="{71AA499C-20EF-4F81-9659-B9413F0F750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08" name="テキスト ボックス 507">
          <a:extLst>
            <a:ext uri="{FF2B5EF4-FFF2-40B4-BE49-F238E27FC236}">
              <a16:creationId xmlns:a16="http://schemas.microsoft.com/office/drawing/2014/main" id="{8CB8D573-DA85-4DC7-B451-B46F8A4111CC}"/>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9" name="【消防施設】&#10;一人当たり面積グラフ枠">
          <a:extLst>
            <a:ext uri="{FF2B5EF4-FFF2-40B4-BE49-F238E27FC236}">
              <a16:creationId xmlns:a16="http://schemas.microsoft.com/office/drawing/2014/main" id="{2BCF7AC5-A067-4B0E-A8EE-9E57CD0136E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510" name="直線コネクタ 509">
          <a:extLst>
            <a:ext uri="{FF2B5EF4-FFF2-40B4-BE49-F238E27FC236}">
              <a16:creationId xmlns:a16="http://schemas.microsoft.com/office/drawing/2014/main" id="{8C71A482-E6FC-4EE7-B63B-6ED67648E9DC}"/>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511" name="【消防施設】&#10;一人当たり面積最小値テキスト">
          <a:extLst>
            <a:ext uri="{FF2B5EF4-FFF2-40B4-BE49-F238E27FC236}">
              <a16:creationId xmlns:a16="http://schemas.microsoft.com/office/drawing/2014/main" id="{6A8CA3A4-429E-4669-BAB2-8E2F41E0D7AD}"/>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512" name="直線コネクタ 511">
          <a:extLst>
            <a:ext uri="{FF2B5EF4-FFF2-40B4-BE49-F238E27FC236}">
              <a16:creationId xmlns:a16="http://schemas.microsoft.com/office/drawing/2014/main" id="{ACABAE7E-BAFB-4C05-9A96-CECBCE59FD91}"/>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513" name="【消防施設】&#10;一人当たり面積最大値テキスト">
          <a:extLst>
            <a:ext uri="{FF2B5EF4-FFF2-40B4-BE49-F238E27FC236}">
              <a16:creationId xmlns:a16="http://schemas.microsoft.com/office/drawing/2014/main" id="{4A1844B9-2149-4C30-9CBC-3211A1392FDE}"/>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514" name="直線コネクタ 513">
          <a:extLst>
            <a:ext uri="{FF2B5EF4-FFF2-40B4-BE49-F238E27FC236}">
              <a16:creationId xmlns:a16="http://schemas.microsoft.com/office/drawing/2014/main" id="{88E8244B-B2F6-437D-B7E8-EE4172D4C226}"/>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515" name="【消防施設】&#10;一人当たり面積平均値テキスト">
          <a:extLst>
            <a:ext uri="{FF2B5EF4-FFF2-40B4-BE49-F238E27FC236}">
              <a16:creationId xmlns:a16="http://schemas.microsoft.com/office/drawing/2014/main" id="{B7B74952-43B3-4268-9A07-AE0831EAAEB2}"/>
            </a:ext>
          </a:extLst>
        </xdr:cNvPr>
        <xdr:cNvSpPr txBox="1"/>
      </xdr:nvSpPr>
      <xdr:spPr>
        <a:xfrm>
          <a:off x="22199600" y="14669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516" name="フローチャート: 判断 515">
          <a:extLst>
            <a:ext uri="{FF2B5EF4-FFF2-40B4-BE49-F238E27FC236}">
              <a16:creationId xmlns:a16="http://schemas.microsoft.com/office/drawing/2014/main" id="{0BDA84CB-06BE-4839-B0CA-A333A82DDB01}"/>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517" name="フローチャート: 判断 516">
          <a:extLst>
            <a:ext uri="{FF2B5EF4-FFF2-40B4-BE49-F238E27FC236}">
              <a16:creationId xmlns:a16="http://schemas.microsoft.com/office/drawing/2014/main" id="{6567F119-ED24-49EF-BADB-FDC7B4283C21}"/>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518" name="フローチャート: 判断 517">
          <a:extLst>
            <a:ext uri="{FF2B5EF4-FFF2-40B4-BE49-F238E27FC236}">
              <a16:creationId xmlns:a16="http://schemas.microsoft.com/office/drawing/2014/main" id="{EC08B3C4-7309-4DE1-AB1F-CD351072293B}"/>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519" name="フローチャート: 判断 518">
          <a:extLst>
            <a:ext uri="{FF2B5EF4-FFF2-40B4-BE49-F238E27FC236}">
              <a16:creationId xmlns:a16="http://schemas.microsoft.com/office/drawing/2014/main" id="{A9F7E0F7-23E2-4267-A4E2-1527E60AB309}"/>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520" name="フローチャート: 判断 519">
          <a:extLst>
            <a:ext uri="{FF2B5EF4-FFF2-40B4-BE49-F238E27FC236}">
              <a16:creationId xmlns:a16="http://schemas.microsoft.com/office/drawing/2014/main" id="{7EB0006C-0007-458E-A205-33D8017769D2}"/>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35932918-5389-40EC-80C2-8CD340DE9A6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BC68A9CF-5FBF-4A9F-812B-2298290FA83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9FF695B8-5005-44F9-BDE8-3D875F628A2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E461798C-3DB8-4F65-926A-763294714B1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BF1C9798-49B7-4BDD-AF31-82866A3D33D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84727</xdr:rowOff>
    </xdr:from>
    <xdr:to>
      <xdr:col>116</xdr:col>
      <xdr:colOff>114300</xdr:colOff>
      <xdr:row>87</xdr:row>
      <xdr:rowOff>14877</xdr:rowOff>
    </xdr:to>
    <xdr:sp macro="" textlink="">
      <xdr:nvSpPr>
        <xdr:cNvPr id="526" name="楕円 525">
          <a:extLst>
            <a:ext uri="{FF2B5EF4-FFF2-40B4-BE49-F238E27FC236}">
              <a16:creationId xmlns:a16="http://schemas.microsoft.com/office/drawing/2014/main" id="{7C133ABF-20EC-4EAF-9B3B-9B1C8389F6EF}"/>
            </a:ext>
          </a:extLst>
        </xdr:cNvPr>
        <xdr:cNvSpPr/>
      </xdr:nvSpPr>
      <xdr:spPr>
        <a:xfrm>
          <a:off x="22110700" y="1482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527" name="【消防施設】&#10;一人当たり面積該当値テキスト">
          <a:extLst>
            <a:ext uri="{FF2B5EF4-FFF2-40B4-BE49-F238E27FC236}">
              <a16:creationId xmlns:a16="http://schemas.microsoft.com/office/drawing/2014/main" id="{75E3107B-A321-4FC1-903A-4DA7B2DEDC3B}"/>
            </a:ext>
          </a:extLst>
        </xdr:cNvPr>
        <xdr:cNvSpPr txBox="1"/>
      </xdr:nvSpPr>
      <xdr:spPr>
        <a:xfrm>
          <a:off x="22199600" y="1479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85489</xdr:rowOff>
    </xdr:from>
    <xdr:to>
      <xdr:col>112</xdr:col>
      <xdr:colOff>38100</xdr:colOff>
      <xdr:row>87</xdr:row>
      <xdr:rowOff>15639</xdr:rowOff>
    </xdr:to>
    <xdr:sp macro="" textlink="">
      <xdr:nvSpPr>
        <xdr:cNvPr id="528" name="楕円 527">
          <a:extLst>
            <a:ext uri="{FF2B5EF4-FFF2-40B4-BE49-F238E27FC236}">
              <a16:creationId xmlns:a16="http://schemas.microsoft.com/office/drawing/2014/main" id="{EFB88CF0-772C-4775-98E5-19E3B31463B2}"/>
            </a:ext>
          </a:extLst>
        </xdr:cNvPr>
        <xdr:cNvSpPr/>
      </xdr:nvSpPr>
      <xdr:spPr>
        <a:xfrm>
          <a:off x="21272500" y="1483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135527</xdr:rowOff>
    </xdr:from>
    <xdr:to>
      <xdr:col>116</xdr:col>
      <xdr:colOff>63500</xdr:colOff>
      <xdr:row>86</xdr:row>
      <xdr:rowOff>136289</xdr:rowOff>
    </xdr:to>
    <xdr:cxnSp macro="">
      <xdr:nvCxnSpPr>
        <xdr:cNvPr id="529" name="直線コネクタ 528">
          <a:extLst>
            <a:ext uri="{FF2B5EF4-FFF2-40B4-BE49-F238E27FC236}">
              <a16:creationId xmlns:a16="http://schemas.microsoft.com/office/drawing/2014/main" id="{2C93BAFD-181A-4060-8DDE-B19CC57F6515}"/>
            </a:ext>
          </a:extLst>
        </xdr:cNvPr>
        <xdr:cNvCxnSpPr/>
      </xdr:nvCxnSpPr>
      <xdr:spPr>
        <a:xfrm flipV="1">
          <a:off x="21323300" y="14880227"/>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87774</xdr:rowOff>
    </xdr:from>
    <xdr:to>
      <xdr:col>107</xdr:col>
      <xdr:colOff>101600</xdr:colOff>
      <xdr:row>87</xdr:row>
      <xdr:rowOff>17924</xdr:rowOff>
    </xdr:to>
    <xdr:sp macro="" textlink="">
      <xdr:nvSpPr>
        <xdr:cNvPr id="530" name="楕円 529">
          <a:extLst>
            <a:ext uri="{FF2B5EF4-FFF2-40B4-BE49-F238E27FC236}">
              <a16:creationId xmlns:a16="http://schemas.microsoft.com/office/drawing/2014/main" id="{D30BC672-58AB-4D1E-821E-41E2D534491B}"/>
            </a:ext>
          </a:extLst>
        </xdr:cNvPr>
        <xdr:cNvSpPr/>
      </xdr:nvSpPr>
      <xdr:spPr>
        <a:xfrm>
          <a:off x="20383500" y="1483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136289</xdr:rowOff>
    </xdr:from>
    <xdr:to>
      <xdr:col>111</xdr:col>
      <xdr:colOff>177800</xdr:colOff>
      <xdr:row>86</xdr:row>
      <xdr:rowOff>138574</xdr:rowOff>
    </xdr:to>
    <xdr:cxnSp macro="">
      <xdr:nvCxnSpPr>
        <xdr:cNvPr id="531" name="直線コネクタ 530">
          <a:extLst>
            <a:ext uri="{FF2B5EF4-FFF2-40B4-BE49-F238E27FC236}">
              <a16:creationId xmlns:a16="http://schemas.microsoft.com/office/drawing/2014/main" id="{5101B1D8-8B81-4F64-A9AF-30A0BEC30178}"/>
            </a:ext>
          </a:extLst>
        </xdr:cNvPr>
        <xdr:cNvCxnSpPr/>
      </xdr:nvCxnSpPr>
      <xdr:spPr>
        <a:xfrm flipV="1">
          <a:off x="20434300" y="14880989"/>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89298</xdr:rowOff>
    </xdr:from>
    <xdr:to>
      <xdr:col>102</xdr:col>
      <xdr:colOff>165100</xdr:colOff>
      <xdr:row>87</xdr:row>
      <xdr:rowOff>19448</xdr:rowOff>
    </xdr:to>
    <xdr:sp macro="" textlink="">
      <xdr:nvSpPr>
        <xdr:cNvPr id="532" name="楕円 531">
          <a:extLst>
            <a:ext uri="{FF2B5EF4-FFF2-40B4-BE49-F238E27FC236}">
              <a16:creationId xmlns:a16="http://schemas.microsoft.com/office/drawing/2014/main" id="{DE3FB485-98D4-43C2-9913-E7FD3989ED28}"/>
            </a:ext>
          </a:extLst>
        </xdr:cNvPr>
        <xdr:cNvSpPr/>
      </xdr:nvSpPr>
      <xdr:spPr>
        <a:xfrm>
          <a:off x="19494500" y="1483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138574</xdr:rowOff>
    </xdr:from>
    <xdr:to>
      <xdr:col>107</xdr:col>
      <xdr:colOff>50800</xdr:colOff>
      <xdr:row>86</xdr:row>
      <xdr:rowOff>140098</xdr:rowOff>
    </xdr:to>
    <xdr:cxnSp macro="">
      <xdr:nvCxnSpPr>
        <xdr:cNvPr id="533" name="直線コネクタ 532">
          <a:extLst>
            <a:ext uri="{FF2B5EF4-FFF2-40B4-BE49-F238E27FC236}">
              <a16:creationId xmlns:a16="http://schemas.microsoft.com/office/drawing/2014/main" id="{6AB3D817-EDEE-44CA-8DEB-1FB09EEEAD9B}"/>
            </a:ext>
          </a:extLst>
        </xdr:cNvPr>
        <xdr:cNvCxnSpPr/>
      </xdr:nvCxnSpPr>
      <xdr:spPr>
        <a:xfrm flipV="1">
          <a:off x="19545300" y="1488327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91258</xdr:rowOff>
    </xdr:from>
    <xdr:to>
      <xdr:col>98</xdr:col>
      <xdr:colOff>38100</xdr:colOff>
      <xdr:row>87</xdr:row>
      <xdr:rowOff>21408</xdr:rowOff>
    </xdr:to>
    <xdr:sp macro="" textlink="">
      <xdr:nvSpPr>
        <xdr:cNvPr id="534" name="楕円 533">
          <a:extLst>
            <a:ext uri="{FF2B5EF4-FFF2-40B4-BE49-F238E27FC236}">
              <a16:creationId xmlns:a16="http://schemas.microsoft.com/office/drawing/2014/main" id="{A6A3E15E-911B-4A43-A425-C09F795BA92E}"/>
            </a:ext>
          </a:extLst>
        </xdr:cNvPr>
        <xdr:cNvSpPr/>
      </xdr:nvSpPr>
      <xdr:spPr>
        <a:xfrm>
          <a:off x="18605500" y="1483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140098</xdr:rowOff>
    </xdr:from>
    <xdr:to>
      <xdr:col>102</xdr:col>
      <xdr:colOff>114300</xdr:colOff>
      <xdr:row>86</xdr:row>
      <xdr:rowOff>142058</xdr:rowOff>
    </xdr:to>
    <xdr:cxnSp macro="">
      <xdr:nvCxnSpPr>
        <xdr:cNvPr id="535" name="直線コネクタ 534">
          <a:extLst>
            <a:ext uri="{FF2B5EF4-FFF2-40B4-BE49-F238E27FC236}">
              <a16:creationId xmlns:a16="http://schemas.microsoft.com/office/drawing/2014/main" id="{7E7E9828-E3BB-4186-AE28-8C37E39365F9}"/>
            </a:ext>
          </a:extLst>
        </xdr:cNvPr>
        <xdr:cNvCxnSpPr/>
      </xdr:nvCxnSpPr>
      <xdr:spPr>
        <a:xfrm flipV="1">
          <a:off x="18656300" y="14884798"/>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536" name="n_1aveValue【消防施設】&#10;一人当たり面積">
          <a:extLst>
            <a:ext uri="{FF2B5EF4-FFF2-40B4-BE49-F238E27FC236}">
              <a16:creationId xmlns:a16="http://schemas.microsoft.com/office/drawing/2014/main" id="{6C8CF474-0A05-4796-A52C-92F57AD2B5FB}"/>
            </a:ext>
          </a:extLst>
        </xdr:cNvPr>
        <xdr:cNvSpPr txBox="1"/>
      </xdr:nvSpPr>
      <xdr:spPr>
        <a:xfrm>
          <a:off x="21075727" y="1459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537" name="n_2aveValue【消防施設】&#10;一人当たり面積">
          <a:extLst>
            <a:ext uri="{FF2B5EF4-FFF2-40B4-BE49-F238E27FC236}">
              <a16:creationId xmlns:a16="http://schemas.microsoft.com/office/drawing/2014/main" id="{A95677DE-2FFB-4F8A-9152-3747BFBA8F75}"/>
            </a:ext>
          </a:extLst>
        </xdr:cNvPr>
        <xdr:cNvSpPr txBox="1"/>
      </xdr:nvSpPr>
      <xdr:spPr>
        <a:xfrm>
          <a:off x="20199427" y="1460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538" name="n_3aveValue【消防施設】&#10;一人当たり面積">
          <a:extLst>
            <a:ext uri="{FF2B5EF4-FFF2-40B4-BE49-F238E27FC236}">
              <a16:creationId xmlns:a16="http://schemas.microsoft.com/office/drawing/2014/main" id="{EDFC88CB-4134-40A2-B8A3-A640375B53FF}"/>
            </a:ext>
          </a:extLst>
        </xdr:cNvPr>
        <xdr:cNvSpPr txBox="1"/>
      </xdr:nvSpPr>
      <xdr:spPr>
        <a:xfrm>
          <a:off x="19310427" y="1460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539" name="n_4aveValue【消防施設】&#10;一人当たり面積">
          <a:extLst>
            <a:ext uri="{FF2B5EF4-FFF2-40B4-BE49-F238E27FC236}">
              <a16:creationId xmlns:a16="http://schemas.microsoft.com/office/drawing/2014/main" id="{64278036-19D8-4710-AE4A-10CB50AFC1E5}"/>
            </a:ext>
          </a:extLst>
        </xdr:cNvPr>
        <xdr:cNvSpPr txBox="1"/>
      </xdr:nvSpPr>
      <xdr:spPr>
        <a:xfrm>
          <a:off x="18421427" y="1460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6766</xdr:rowOff>
    </xdr:from>
    <xdr:ext cx="469744" cy="259045"/>
    <xdr:sp macro="" textlink="">
      <xdr:nvSpPr>
        <xdr:cNvPr id="540" name="n_1mainValue【消防施設】&#10;一人当たり面積">
          <a:extLst>
            <a:ext uri="{FF2B5EF4-FFF2-40B4-BE49-F238E27FC236}">
              <a16:creationId xmlns:a16="http://schemas.microsoft.com/office/drawing/2014/main" id="{9587D915-6B15-44BE-8F68-A6B829C7B259}"/>
            </a:ext>
          </a:extLst>
        </xdr:cNvPr>
        <xdr:cNvSpPr txBox="1"/>
      </xdr:nvSpPr>
      <xdr:spPr>
        <a:xfrm>
          <a:off x="21075727" y="149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9051</xdr:rowOff>
    </xdr:from>
    <xdr:ext cx="469744" cy="259045"/>
    <xdr:sp macro="" textlink="">
      <xdr:nvSpPr>
        <xdr:cNvPr id="541" name="n_2mainValue【消防施設】&#10;一人当たり面積">
          <a:extLst>
            <a:ext uri="{FF2B5EF4-FFF2-40B4-BE49-F238E27FC236}">
              <a16:creationId xmlns:a16="http://schemas.microsoft.com/office/drawing/2014/main" id="{F6910730-C47E-4D48-8D63-B3972FA89E06}"/>
            </a:ext>
          </a:extLst>
        </xdr:cNvPr>
        <xdr:cNvSpPr txBox="1"/>
      </xdr:nvSpPr>
      <xdr:spPr>
        <a:xfrm>
          <a:off x="20199427" y="1492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10575</xdr:rowOff>
    </xdr:from>
    <xdr:ext cx="469744" cy="259045"/>
    <xdr:sp macro="" textlink="">
      <xdr:nvSpPr>
        <xdr:cNvPr id="542" name="n_3mainValue【消防施設】&#10;一人当たり面積">
          <a:extLst>
            <a:ext uri="{FF2B5EF4-FFF2-40B4-BE49-F238E27FC236}">
              <a16:creationId xmlns:a16="http://schemas.microsoft.com/office/drawing/2014/main" id="{48586D8E-D9FE-44E6-91CF-1CD932390436}"/>
            </a:ext>
          </a:extLst>
        </xdr:cNvPr>
        <xdr:cNvSpPr txBox="1"/>
      </xdr:nvSpPr>
      <xdr:spPr>
        <a:xfrm>
          <a:off x="19310427" y="1492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12535</xdr:rowOff>
    </xdr:from>
    <xdr:ext cx="469744" cy="259045"/>
    <xdr:sp macro="" textlink="">
      <xdr:nvSpPr>
        <xdr:cNvPr id="543" name="n_4mainValue【消防施設】&#10;一人当たり面積">
          <a:extLst>
            <a:ext uri="{FF2B5EF4-FFF2-40B4-BE49-F238E27FC236}">
              <a16:creationId xmlns:a16="http://schemas.microsoft.com/office/drawing/2014/main" id="{63BA9FA7-7CC0-4399-9542-F5B7649185BA}"/>
            </a:ext>
          </a:extLst>
        </xdr:cNvPr>
        <xdr:cNvSpPr txBox="1"/>
      </xdr:nvSpPr>
      <xdr:spPr>
        <a:xfrm>
          <a:off x="18421427" y="1492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4" name="正方形/長方形 543">
          <a:extLst>
            <a:ext uri="{FF2B5EF4-FFF2-40B4-BE49-F238E27FC236}">
              <a16:creationId xmlns:a16="http://schemas.microsoft.com/office/drawing/2014/main" id="{9145CAE0-E045-49B2-9108-7AB14AF4B12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5" name="正方形/長方形 544">
          <a:extLst>
            <a:ext uri="{FF2B5EF4-FFF2-40B4-BE49-F238E27FC236}">
              <a16:creationId xmlns:a16="http://schemas.microsoft.com/office/drawing/2014/main" id="{0503707C-448E-43B8-9F34-0C5050FA4A7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6" name="正方形/長方形 545">
          <a:extLst>
            <a:ext uri="{FF2B5EF4-FFF2-40B4-BE49-F238E27FC236}">
              <a16:creationId xmlns:a16="http://schemas.microsoft.com/office/drawing/2014/main" id="{A9413D58-4A6E-40A4-B876-D9B519A9DB0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7" name="正方形/長方形 546">
          <a:extLst>
            <a:ext uri="{FF2B5EF4-FFF2-40B4-BE49-F238E27FC236}">
              <a16:creationId xmlns:a16="http://schemas.microsoft.com/office/drawing/2014/main" id="{2FC41A0C-FB54-49CF-90C8-45A3F94686E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8" name="正方形/長方形 547">
          <a:extLst>
            <a:ext uri="{FF2B5EF4-FFF2-40B4-BE49-F238E27FC236}">
              <a16:creationId xmlns:a16="http://schemas.microsoft.com/office/drawing/2014/main" id="{D59B2D5F-4268-4359-BB1C-39825846770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9" name="正方形/長方形 548">
          <a:extLst>
            <a:ext uri="{FF2B5EF4-FFF2-40B4-BE49-F238E27FC236}">
              <a16:creationId xmlns:a16="http://schemas.microsoft.com/office/drawing/2014/main" id="{2E5ADD66-0252-44F4-B631-22B72D42CE3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0" name="正方形/長方形 549">
          <a:extLst>
            <a:ext uri="{FF2B5EF4-FFF2-40B4-BE49-F238E27FC236}">
              <a16:creationId xmlns:a16="http://schemas.microsoft.com/office/drawing/2014/main" id="{FF92D275-6B42-45F5-BF20-96CF80F7B19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1" name="正方形/長方形 550">
          <a:extLst>
            <a:ext uri="{FF2B5EF4-FFF2-40B4-BE49-F238E27FC236}">
              <a16:creationId xmlns:a16="http://schemas.microsoft.com/office/drawing/2014/main" id="{5B6453B1-81FA-4514-B7E2-FF796028CCD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2" name="テキスト ボックス 551">
          <a:extLst>
            <a:ext uri="{FF2B5EF4-FFF2-40B4-BE49-F238E27FC236}">
              <a16:creationId xmlns:a16="http://schemas.microsoft.com/office/drawing/2014/main" id="{68253CE1-A0A4-45D7-A315-D9BA57E7E0A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3" name="直線コネクタ 552">
          <a:extLst>
            <a:ext uri="{FF2B5EF4-FFF2-40B4-BE49-F238E27FC236}">
              <a16:creationId xmlns:a16="http://schemas.microsoft.com/office/drawing/2014/main" id="{C50D0F08-7773-4442-A4D0-8F2708C84FD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4" name="テキスト ボックス 553">
          <a:extLst>
            <a:ext uri="{FF2B5EF4-FFF2-40B4-BE49-F238E27FC236}">
              <a16:creationId xmlns:a16="http://schemas.microsoft.com/office/drawing/2014/main" id="{DF637DA9-A9EA-4B67-A5A1-A713CDC5409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5" name="直線コネクタ 554">
          <a:extLst>
            <a:ext uri="{FF2B5EF4-FFF2-40B4-BE49-F238E27FC236}">
              <a16:creationId xmlns:a16="http://schemas.microsoft.com/office/drawing/2014/main" id="{DB2A12C6-28CE-4D9F-A88E-36D20AD5218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6" name="テキスト ボックス 555">
          <a:extLst>
            <a:ext uri="{FF2B5EF4-FFF2-40B4-BE49-F238E27FC236}">
              <a16:creationId xmlns:a16="http://schemas.microsoft.com/office/drawing/2014/main" id="{706F87ED-4EAD-4AE2-9F9E-F8FBB4C15D4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7" name="直線コネクタ 556">
          <a:extLst>
            <a:ext uri="{FF2B5EF4-FFF2-40B4-BE49-F238E27FC236}">
              <a16:creationId xmlns:a16="http://schemas.microsoft.com/office/drawing/2014/main" id="{947BE0DC-7B02-4E33-9FEC-FEFC2EABE95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8" name="テキスト ボックス 557">
          <a:extLst>
            <a:ext uri="{FF2B5EF4-FFF2-40B4-BE49-F238E27FC236}">
              <a16:creationId xmlns:a16="http://schemas.microsoft.com/office/drawing/2014/main" id="{D2B6099A-B635-47DD-AB7B-C43B771CD8E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9" name="直線コネクタ 558">
          <a:extLst>
            <a:ext uri="{FF2B5EF4-FFF2-40B4-BE49-F238E27FC236}">
              <a16:creationId xmlns:a16="http://schemas.microsoft.com/office/drawing/2014/main" id="{126F2B6A-A9D0-4C21-925F-99AD02FB6FA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0" name="テキスト ボックス 559">
          <a:extLst>
            <a:ext uri="{FF2B5EF4-FFF2-40B4-BE49-F238E27FC236}">
              <a16:creationId xmlns:a16="http://schemas.microsoft.com/office/drawing/2014/main" id="{2C0A29E2-1A18-4B76-89D6-530F6E52930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1" name="直線コネクタ 560">
          <a:extLst>
            <a:ext uri="{FF2B5EF4-FFF2-40B4-BE49-F238E27FC236}">
              <a16:creationId xmlns:a16="http://schemas.microsoft.com/office/drawing/2014/main" id="{8689CEF7-2775-4DC1-88C8-22CFBE1780C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2" name="テキスト ボックス 561">
          <a:extLst>
            <a:ext uri="{FF2B5EF4-FFF2-40B4-BE49-F238E27FC236}">
              <a16:creationId xmlns:a16="http://schemas.microsoft.com/office/drawing/2014/main" id="{2812804F-92FC-4879-93D5-DC4EE06AA9B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3" name="直線コネクタ 562">
          <a:extLst>
            <a:ext uri="{FF2B5EF4-FFF2-40B4-BE49-F238E27FC236}">
              <a16:creationId xmlns:a16="http://schemas.microsoft.com/office/drawing/2014/main" id="{39A2405E-1294-493B-8D86-9C2F0436C92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4" name="テキスト ボックス 563">
          <a:extLst>
            <a:ext uri="{FF2B5EF4-FFF2-40B4-BE49-F238E27FC236}">
              <a16:creationId xmlns:a16="http://schemas.microsoft.com/office/drawing/2014/main" id="{7261F617-227C-44FB-A905-905028BF2FF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5" name="直線コネクタ 564">
          <a:extLst>
            <a:ext uri="{FF2B5EF4-FFF2-40B4-BE49-F238E27FC236}">
              <a16:creationId xmlns:a16="http://schemas.microsoft.com/office/drawing/2014/main" id="{C66E1C9A-A85E-4FEF-880A-304C8A1C6E1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6" name="テキスト ボックス 565">
          <a:extLst>
            <a:ext uri="{FF2B5EF4-FFF2-40B4-BE49-F238E27FC236}">
              <a16:creationId xmlns:a16="http://schemas.microsoft.com/office/drawing/2014/main" id="{B3405D8E-1A3B-4700-9CB1-728D8CE0E55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7" name="直線コネクタ 566">
          <a:extLst>
            <a:ext uri="{FF2B5EF4-FFF2-40B4-BE49-F238E27FC236}">
              <a16:creationId xmlns:a16="http://schemas.microsoft.com/office/drawing/2014/main" id="{33B88C1A-A012-4F7B-BFD1-BFC28701E5B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8" name="【庁舎】&#10;有形固定資産減価償却率グラフ枠">
          <a:extLst>
            <a:ext uri="{FF2B5EF4-FFF2-40B4-BE49-F238E27FC236}">
              <a16:creationId xmlns:a16="http://schemas.microsoft.com/office/drawing/2014/main" id="{F924D177-F858-4D65-8665-21835A390C7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569" name="直線コネクタ 568">
          <a:extLst>
            <a:ext uri="{FF2B5EF4-FFF2-40B4-BE49-F238E27FC236}">
              <a16:creationId xmlns:a16="http://schemas.microsoft.com/office/drawing/2014/main" id="{B2FFA313-C030-4ECE-9B15-C25F707B5C33}"/>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0" name="【庁舎】&#10;有形固定資産減価償却率最小値テキスト">
          <a:extLst>
            <a:ext uri="{FF2B5EF4-FFF2-40B4-BE49-F238E27FC236}">
              <a16:creationId xmlns:a16="http://schemas.microsoft.com/office/drawing/2014/main" id="{C3B9FDB6-0303-4A98-BE27-C6124E86DB9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1" name="直線コネクタ 570">
          <a:extLst>
            <a:ext uri="{FF2B5EF4-FFF2-40B4-BE49-F238E27FC236}">
              <a16:creationId xmlns:a16="http://schemas.microsoft.com/office/drawing/2014/main" id="{7727CEE4-006F-4F40-8C95-5AB72D8C934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572" name="【庁舎】&#10;有形固定資産減価償却率最大値テキスト">
          <a:extLst>
            <a:ext uri="{FF2B5EF4-FFF2-40B4-BE49-F238E27FC236}">
              <a16:creationId xmlns:a16="http://schemas.microsoft.com/office/drawing/2014/main" id="{6CF38D79-C215-4C21-86D4-48C846262802}"/>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573" name="直線コネクタ 572">
          <a:extLst>
            <a:ext uri="{FF2B5EF4-FFF2-40B4-BE49-F238E27FC236}">
              <a16:creationId xmlns:a16="http://schemas.microsoft.com/office/drawing/2014/main" id="{D31114E8-E283-4BEC-8965-E2297FBEF616}"/>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574" name="【庁舎】&#10;有形固定資産減価償却率平均値テキスト">
          <a:extLst>
            <a:ext uri="{FF2B5EF4-FFF2-40B4-BE49-F238E27FC236}">
              <a16:creationId xmlns:a16="http://schemas.microsoft.com/office/drawing/2014/main" id="{32AEB87D-ECCC-4F58-8E21-0C770940C274}"/>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575" name="フローチャート: 判断 574">
          <a:extLst>
            <a:ext uri="{FF2B5EF4-FFF2-40B4-BE49-F238E27FC236}">
              <a16:creationId xmlns:a16="http://schemas.microsoft.com/office/drawing/2014/main" id="{07686635-E6AB-44A5-BBCF-5D7DB53811E4}"/>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576" name="フローチャート: 判断 575">
          <a:extLst>
            <a:ext uri="{FF2B5EF4-FFF2-40B4-BE49-F238E27FC236}">
              <a16:creationId xmlns:a16="http://schemas.microsoft.com/office/drawing/2014/main" id="{9FC84965-828E-44CE-997F-5E84C8411CDC}"/>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577" name="フローチャート: 判断 576">
          <a:extLst>
            <a:ext uri="{FF2B5EF4-FFF2-40B4-BE49-F238E27FC236}">
              <a16:creationId xmlns:a16="http://schemas.microsoft.com/office/drawing/2014/main" id="{A6AB768B-A9D4-41AB-8AEF-4BF953B4054C}"/>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578" name="フローチャート: 判断 577">
          <a:extLst>
            <a:ext uri="{FF2B5EF4-FFF2-40B4-BE49-F238E27FC236}">
              <a16:creationId xmlns:a16="http://schemas.microsoft.com/office/drawing/2014/main" id="{866D878C-9E19-49A9-BC29-7D9C34919F00}"/>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79" name="フローチャート: 判断 578">
          <a:extLst>
            <a:ext uri="{FF2B5EF4-FFF2-40B4-BE49-F238E27FC236}">
              <a16:creationId xmlns:a16="http://schemas.microsoft.com/office/drawing/2014/main" id="{870245D7-599E-42A3-97D3-D3EB462CC827}"/>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708AEC44-D078-48E6-87BC-23AF3837BF9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6AEF4FEA-E05D-4596-A972-D6ECA5C2DEE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05A61F41-0195-4399-B22E-A0A7B462CCA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72BB9A73-AFA5-4991-898B-F937043E151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AB23A8D7-50E5-4008-AB6F-CAB20785835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107043</xdr:rowOff>
    </xdr:from>
    <xdr:to>
      <xdr:col>85</xdr:col>
      <xdr:colOff>177800</xdr:colOff>
      <xdr:row>106</xdr:row>
      <xdr:rowOff>37193</xdr:rowOff>
    </xdr:to>
    <xdr:sp macro="" textlink="">
      <xdr:nvSpPr>
        <xdr:cNvPr id="585" name="楕円 584">
          <a:extLst>
            <a:ext uri="{FF2B5EF4-FFF2-40B4-BE49-F238E27FC236}">
              <a16:creationId xmlns:a16="http://schemas.microsoft.com/office/drawing/2014/main" id="{B6E8037A-1B9D-43B8-A926-DBCF79CD412B}"/>
            </a:ext>
          </a:extLst>
        </xdr:cNvPr>
        <xdr:cNvSpPr/>
      </xdr:nvSpPr>
      <xdr:spPr>
        <a:xfrm>
          <a:off x="16268700" y="1810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85470</xdr:rowOff>
    </xdr:from>
    <xdr:ext cx="405111" cy="259045"/>
    <xdr:sp macro="" textlink="">
      <xdr:nvSpPr>
        <xdr:cNvPr id="586" name="【庁舎】&#10;有形固定資産減価償却率該当値テキスト">
          <a:extLst>
            <a:ext uri="{FF2B5EF4-FFF2-40B4-BE49-F238E27FC236}">
              <a16:creationId xmlns:a16="http://schemas.microsoft.com/office/drawing/2014/main" id="{1DC2FAE7-9011-482F-AB19-9F0726DB5E8B}"/>
            </a:ext>
          </a:extLst>
        </xdr:cNvPr>
        <xdr:cNvSpPr txBox="1"/>
      </xdr:nvSpPr>
      <xdr:spPr>
        <a:xfrm>
          <a:off x="16357600" y="1808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74386</xdr:rowOff>
    </xdr:from>
    <xdr:to>
      <xdr:col>81</xdr:col>
      <xdr:colOff>101600</xdr:colOff>
      <xdr:row>106</xdr:row>
      <xdr:rowOff>4536</xdr:rowOff>
    </xdr:to>
    <xdr:sp macro="" textlink="">
      <xdr:nvSpPr>
        <xdr:cNvPr id="587" name="楕円 586">
          <a:extLst>
            <a:ext uri="{FF2B5EF4-FFF2-40B4-BE49-F238E27FC236}">
              <a16:creationId xmlns:a16="http://schemas.microsoft.com/office/drawing/2014/main" id="{2CA254C7-2A1E-4DE4-8DD8-5151F1F785C1}"/>
            </a:ext>
          </a:extLst>
        </xdr:cNvPr>
        <xdr:cNvSpPr/>
      </xdr:nvSpPr>
      <xdr:spPr>
        <a:xfrm>
          <a:off x="15430500" y="180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125186</xdr:rowOff>
    </xdr:from>
    <xdr:to>
      <xdr:col>85</xdr:col>
      <xdr:colOff>127000</xdr:colOff>
      <xdr:row>105</xdr:row>
      <xdr:rowOff>157843</xdr:rowOff>
    </xdr:to>
    <xdr:cxnSp macro="">
      <xdr:nvCxnSpPr>
        <xdr:cNvPr id="588" name="直線コネクタ 587">
          <a:extLst>
            <a:ext uri="{FF2B5EF4-FFF2-40B4-BE49-F238E27FC236}">
              <a16:creationId xmlns:a16="http://schemas.microsoft.com/office/drawing/2014/main" id="{1CBA5211-F43F-4090-BF56-C9B4FAA35039}"/>
            </a:ext>
          </a:extLst>
        </xdr:cNvPr>
        <xdr:cNvCxnSpPr/>
      </xdr:nvCxnSpPr>
      <xdr:spPr>
        <a:xfrm>
          <a:off x="15481300" y="1812743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41729</xdr:rowOff>
    </xdr:from>
    <xdr:to>
      <xdr:col>76</xdr:col>
      <xdr:colOff>165100</xdr:colOff>
      <xdr:row>105</xdr:row>
      <xdr:rowOff>143329</xdr:rowOff>
    </xdr:to>
    <xdr:sp macro="" textlink="">
      <xdr:nvSpPr>
        <xdr:cNvPr id="589" name="楕円 588">
          <a:extLst>
            <a:ext uri="{FF2B5EF4-FFF2-40B4-BE49-F238E27FC236}">
              <a16:creationId xmlns:a16="http://schemas.microsoft.com/office/drawing/2014/main" id="{C1ACBC3E-C18E-4ADF-B1F0-805A8EB28E1F}"/>
            </a:ext>
          </a:extLst>
        </xdr:cNvPr>
        <xdr:cNvSpPr/>
      </xdr:nvSpPr>
      <xdr:spPr>
        <a:xfrm>
          <a:off x="14541500" y="1804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92529</xdr:rowOff>
    </xdr:from>
    <xdr:to>
      <xdr:col>81</xdr:col>
      <xdr:colOff>50800</xdr:colOff>
      <xdr:row>105</xdr:row>
      <xdr:rowOff>125186</xdr:rowOff>
    </xdr:to>
    <xdr:cxnSp macro="">
      <xdr:nvCxnSpPr>
        <xdr:cNvPr id="590" name="直線コネクタ 589">
          <a:extLst>
            <a:ext uri="{FF2B5EF4-FFF2-40B4-BE49-F238E27FC236}">
              <a16:creationId xmlns:a16="http://schemas.microsoft.com/office/drawing/2014/main" id="{A6F2CD0B-36AA-41EE-A7A3-E29D791D8583}"/>
            </a:ext>
          </a:extLst>
        </xdr:cNvPr>
        <xdr:cNvCxnSpPr/>
      </xdr:nvCxnSpPr>
      <xdr:spPr>
        <a:xfrm>
          <a:off x="14592300" y="1809477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7438</xdr:rowOff>
    </xdr:from>
    <xdr:to>
      <xdr:col>72</xdr:col>
      <xdr:colOff>38100</xdr:colOff>
      <xdr:row>105</xdr:row>
      <xdr:rowOff>109038</xdr:rowOff>
    </xdr:to>
    <xdr:sp macro="" textlink="">
      <xdr:nvSpPr>
        <xdr:cNvPr id="591" name="楕円 590">
          <a:extLst>
            <a:ext uri="{FF2B5EF4-FFF2-40B4-BE49-F238E27FC236}">
              <a16:creationId xmlns:a16="http://schemas.microsoft.com/office/drawing/2014/main" id="{8489A958-AD5C-499E-A962-19325A2BC16E}"/>
            </a:ext>
          </a:extLst>
        </xdr:cNvPr>
        <xdr:cNvSpPr/>
      </xdr:nvSpPr>
      <xdr:spPr>
        <a:xfrm>
          <a:off x="136525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58238</xdr:rowOff>
    </xdr:from>
    <xdr:to>
      <xdr:col>76</xdr:col>
      <xdr:colOff>114300</xdr:colOff>
      <xdr:row>105</xdr:row>
      <xdr:rowOff>92529</xdr:rowOff>
    </xdr:to>
    <xdr:cxnSp macro="">
      <xdr:nvCxnSpPr>
        <xdr:cNvPr id="592" name="直線コネクタ 591">
          <a:extLst>
            <a:ext uri="{FF2B5EF4-FFF2-40B4-BE49-F238E27FC236}">
              <a16:creationId xmlns:a16="http://schemas.microsoft.com/office/drawing/2014/main" id="{61C8315D-D8E3-4B42-AEAE-70159EA1E2E7}"/>
            </a:ext>
          </a:extLst>
        </xdr:cNvPr>
        <xdr:cNvCxnSpPr/>
      </xdr:nvCxnSpPr>
      <xdr:spPr>
        <a:xfrm>
          <a:off x="13703300" y="18060488"/>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146231</xdr:rowOff>
    </xdr:from>
    <xdr:to>
      <xdr:col>67</xdr:col>
      <xdr:colOff>101600</xdr:colOff>
      <xdr:row>105</xdr:row>
      <xdr:rowOff>76381</xdr:rowOff>
    </xdr:to>
    <xdr:sp macro="" textlink="">
      <xdr:nvSpPr>
        <xdr:cNvPr id="593" name="楕円 592">
          <a:extLst>
            <a:ext uri="{FF2B5EF4-FFF2-40B4-BE49-F238E27FC236}">
              <a16:creationId xmlns:a16="http://schemas.microsoft.com/office/drawing/2014/main" id="{8E457B1B-3A27-40E4-82CB-1A973E38E506}"/>
            </a:ext>
          </a:extLst>
        </xdr:cNvPr>
        <xdr:cNvSpPr/>
      </xdr:nvSpPr>
      <xdr:spPr>
        <a:xfrm>
          <a:off x="12763500" y="1797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25581</xdr:rowOff>
    </xdr:from>
    <xdr:to>
      <xdr:col>71</xdr:col>
      <xdr:colOff>177800</xdr:colOff>
      <xdr:row>105</xdr:row>
      <xdr:rowOff>58238</xdr:rowOff>
    </xdr:to>
    <xdr:cxnSp macro="">
      <xdr:nvCxnSpPr>
        <xdr:cNvPr id="594" name="直線コネクタ 593">
          <a:extLst>
            <a:ext uri="{FF2B5EF4-FFF2-40B4-BE49-F238E27FC236}">
              <a16:creationId xmlns:a16="http://schemas.microsoft.com/office/drawing/2014/main" id="{8F0022C8-8F7C-4A22-BACD-B56240529DA7}"/>
            </a:ext>
          </a:extLst>
        </xdr:cNvPr>
        <xdr:cNvCxnSpPr/>
      </xdr:nvCxnSpPr>
      <xdr:spPr>
        <a:xfrm>
          <a:off x="12814300" y="1802783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595" name="n_1aveValue【庁舎】&#10;有形固定資産減価償却率">
          <a:extLst>
            <a:ext uri="{FF2B5EF4-FFF2-40B4-BE49-F238E27FC236}">
              <a16:creationId xmlns:a16="http://schemas.microsoft.com/office/drawing/2014/main" id="{F2525127-8C62-4A67-BE2D-D7A8EDA4A3E3}"/>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596" name="n_2aveValue【庁舎】&#10;有形固定資産減価償却率">
          <a:extLst>
            <a:ext uri="{FF2B5EF4-FFF2-40B4-BE49-F238E27FC236}">
              <a16:creationId xmlns:a16="http://schemas.microsoft.com/office/drawing/2014/main" id="{C73AD5D1-1EB2-4D75-ACC9-7E99C4AE1C3A}"/>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597" name="n_3aveValue【庁舎】&#10;有形固定資産減価償却率">
          <a:extLst>
            <a:ext uri="{FF2B5EF4-FFF2-40B4-BE49-F238E27FC236}">
              <a16:creationId xmlns:a16="http://schemas.microsoft.com/office/drawing/2014/main" id="{9F963DCE-6AF8-4AFF-8586-41D333E81C72}"/>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78939</xdr:rowOff>
    </xdr:from>
    <xdr:ext cx="405111" cy="259045"/>
    <xdr:sp macro="" textlink="">
      <xdr:nvSpPr>
        <xdr:cNvPr id="598" name="n_4aveValue【庁舎】&#10;有形固定資産減価償却率">
          <a:extLst>
            <a:ext uri="{FF2B5EF4-FFF2-40B4-BE49-F238E27FC236}">
              <a16:creationId xmlns:a16="http://schemas.microsoft.com/office/drawing/2014/main" id="{FA71249B-A455-4023-9C26-576F256076BE}"/>
            </a:ext>
          </a:extLst>
        </xdr:cNvPr>
        <xdr:cNvSpPr txBox="1"/>
      </xdr:nvSpPr>
      <xdr:spPr>
        <a:xfrm>
          <a:off x="12611744" y="1808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167113</xdr:rowOff>
    </xdr:from>
    <xdr:ext cx="405111" cy="259045"/>
    <xdr:sp macro="" textlink="">
      <xdr:nvSpPr>
        <xdr:cNvPr id="599" name="n_1mainValue【庁舎】&#10;有形固定資産減価償却率">
          <a:extLst>
            <a:ext uri="{FF2B5EF4-FFF2-40B4-BE49-F238E27FC236}">
              <a16:creationId xmlns:a16="http://schemas.microsoft.com/office/drawing/2014/main" id="{23B4EFC0-B0B6-4792-8F3A-CB230B2D9EDA}"/>
            </a:ext>
          </a:extLst>
        </xdr:cNvPr>
        <xdr:cNvSpPr txBox="1"/>
      </xdr:nvSpPr>
      <xdr:spPr>
        <a:xfrm>
          <a:off x="15266044" y="1816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134456</xdr:rowOff>
    </xdr:from>
    <xdr:ext cx="405111" cy="259045"/>
    <xdr:sp macro="" textlink="">
      <xdr:nvSpPr>
        <xdr:cNvPr id="600" name="n_2mainValue【庁舎】&#10;有形固定資産減価償却率">
          <a:extLst>
            <a:ext uri="{FF2B5EF4-FFF2-40B4-BE49-F238E27FC236}">
              <a16:creationId xmlns:a16="http://schemas.microsoft.com/office/drawing/2014/main" id="{7D3F837A-E48B-4E74-9BA1-CF3B5CB91330}"/>
            </a:ext>
          </a:extLst>
        </xdr:cNvPr>
        <xdr:cNvSpPr txBox="1"/>
      </xdr:nvSpPr>
      <xdr:spPr>
        <a:xfrm>
          <a:off x="14389744" y="1813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100165</xdr:rowOff>
    </xdr:from>
    <xdr:ext cx="405111" cy="259045"/>
    <xdr:sp macro="" textlink="">
      <xdr:nvSpPr>
        <xdr:cNvPr id="601" name="n_3mainValue【庁舎】&#10;有形固定資産減価償却率">
          <a:extLst>
            <a:ext uri="{FF2B5EF4-FFF2-40B4-BE49-F238E27FC236}">
              <a16:creationId xmlns:a16="http://schemas.microsoft.com/office/drawing/2014/main" id="{3B62500B-8B24-4F4D-B4CD-926F2B1D2FB5}"/>
            </a:ext>
          </a:extLst>
        </xdr:cNvPr>
        <xdr:cNvSpPr txBox="1"/>
      </xdr:nvSpPr>
      <xdr:spPr>
        <a:xfrm>
          <a:off x="13500744" y="1810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92908</xdr:rowOff>
    </xdr:from>
    <xdr:ext cx="405111" cy="259045"/>
    <xdr:sp macro="" textlink="">
      <xdr:nvSpPr>
        <xdr:cNvPr id="602" name="n_4mainValue【庁舎】&#10;有形固定資産減価償却率">
          <a:extLst>
            <a:ext uri="{FF2B5EF4-FFF2-40B4-BE49-F238E27FC236}">
              <a16:creationId xmlns:a16="http://schemas.microsoft.com/office/drawing/2014/main" id="{E68A6BA3-89CD-46E6-B651-1396D6506F4D}"/>
            </a:ext>
          </a:extLst>
        </xdr:cNvPr>
        <xdr:cNvSpPr txBox="1"/>
      </xdr:nvSpPr>
      <xdr:spPr>
        <a:xfrm>
          <a:off x="12611744" y="1775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3" name="正方形/長方形 602">
          <a:extLst>
            <a:ext uri="{FF2B5EF4-FFF2-40B4-BE49-F238E27FC236}">
              <a16:creationId xmlns:a16="http://schemas.microsoft.com/office/drawing/2014/main" id="{5DD3F8F7-4BC5-425A-847D-0AF52437923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4" name="正方形/長方形 603">
          <a:extLst>
            <a:ext uri="{FF2B5EF4-FFF2-40B4-BE49-F238E27FC236}">
              <a16:creationId xmlns:a16="http://schemas.microsoft.com/office/drawing/2014/main" id="{B1326C70-5330-4F1D-A2A9-D3B25624891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5" name="正方形/長方形 604">
          <a:extLst>
            <a:ext uri="{FF2B5EF4-FFF2-40B4-BE49-F238E27FC236}">
              <a16:creationId xmlns:a16="http://schemas.microsoft.com/office/drawing/2014/main" id="{100CEDBA-AF74-4148-B88F-CC36214E30F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6" name="正方形/長方形 605">
          <a:extLst>
            <a:ext uri="{FF2B5EF4-FFF2-40B4-BE49-F238E27FC236}">
              <a16:creationId xmlns:a16="http://schemas.microsoft.com/office/drawing/2014/main" id="{EB9474F0-E469-4AA2-8FAD-56C0CBDF846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7" name="正方形/長方形 606">
          <a:extLst>
            <a:ext uri="{FF2B5EF4-FFF2-40B4-BE49-F238E27FC236}">
              <a16:creationId xmlns:a16="http://schemas.microsoft.com/office/drawing/2014/main" id="{A73F2760-C76D-4256-B5A1-69D2CE058CB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8" name="正方形/長方形 607">
          <a:extLst>
            <a:ext uri="{FF2B5EF4-FFF2-40B4-BE49-F238E27FC236}">
              <a16:creationId xmlns:a16="http://schemas.microsoft.com/office/drawing/2014/main" id="{97A94749-7EB8-469A-AE31-0217D31ABCC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9" name="正方形/長方形 608">
          <a:extLst>
            <a:ext uri="{FF2B5EF4-FFF2-40B4-BE49-F238E27FC236}">
              <a16:creationId xmlns:a16="http://schemas.microsoft.com/office/drawing/2014/main" id="{7C93C7FA-B5CE-4821-8077-0F01EAFF511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0" name="正方形/長方形 609">
          <a:extLst>
            <a:ext uri="{FF2B5EF4-FFF2-40B4-BE49-F238E27FC236}">
              <a16:creationId xmlns:a16="http://schemas.microsoft.com/office/drawing/2014/main" id="{576C7D87-3D07-4393-94A5-BA3E195907B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1" name="テキスト ボックス 610">
          <a:extLst>
            <a:ext uri="{FF2B5EF4-FFF2-40B4-BE49-F238E27FC236}">
              <a16:creationId xmlns:a16="http://schemas.microsoft.com/office/drawing/2014/main" id="{B9C1F18A-5398-4782-BDEB-A275EE1B1A6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2" name="直線コネクタ 611">
          <a:extLst>
            <a:ext uri="{FF2B5EF4-FFF2-40B4-BE49-F238E27FC236}">
              <a16:creationId xmlns:a16="http://schemas.microsoft.com/office/drawing/2014/main" id="{8E116C86-8CBF-4B6C-8189-BFED26251FD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13" name="直線コネクタ 612">
          <a:extLst>
            <a:ext uri="{FF2B5EF4-FFF2-40B4-BE49-F238E27FC236}">
              <a16:creationId xmlns:a16="http://schemas.microsoft.com/office/drawing/2014/main" id="{7A96A9D3-2E58-4CCB-82DA-8306D43A005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4" name="テキスト ボックス 613">
          <a:extLst>
            <a:ext uri="{FF2B5EF4-FFF2-40B4-BE49-F238E27FC236}">
              <a16:creationId xmlns:a16="http://schemas.microsoft.com/office/drawing/2014/main" id="{FE4EABD4-83B4-4F9A-A304-79287445CA2A}"/>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5" name="直線コネクタ 614">
          <a:extLst>
            <a:ext uri="{FF2B5EF4-FFF2-40B4-BE49-F238E27FC236}">
              <a16:creationId xmlns:a16="http://schemas.microsoft.com/office/drawing/2014/main" id="{56A0C266-D869-4124-8288-B1BB35348E69}"/>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6" name="テキスト ボックス 615">
          <a:extLst>
            <a:ext uri="{FF2B5EF4-FFF2-40B4-BE49-F238E27FC236}">
              <a16:creationId xmlns:a16="http://schemas.microsoft.com/office/drawing/2014/main" id="{5D87898F-9016-450D-8B0B-E8AFFDC54A0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7" name="直線コネクタ 616">
          <a:extLst>
            <a:ext uri="{FF2B5EF4-FFF2-40B4-BE49-F238E27FC236}">
              <a16:creationId xmlns:a16="http://schemas.microsoft.com/office/drawing/2014/main" id="{DBD43D7F-040C-42D1-B365-02F4687887A3}"/>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8" name="テキスト ボックス 617">
          <a:extLst>
            <a:ext uri="{FF2B5EF4-FFF2-40B4-BE49-F238E27FC236}">
              <a16:creationId xmlns:a16="http://schemas.microsoft.com/office/drawing/2014/main" id="{858B5771-B09A-43BA-97F1-5EDDB6E41CE5}"/>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9" name="直線コネクタ 618">
          <a:extLst>
            <a:ext uri="{FF2B5EF4-FFF2-40B4-BE49-F238E27FC236}">
              <a16:creationId xmlns:a16="http://schemas.microsoft.com/office/drawing/2014/main" id="{A7B53878-9293-46BD-9A3C-8206AC31488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20" name="テキスト ボックス 619">
          <a:extLst>
            <a:ext uri="{FF2B5EF4-FFF2-40B4-BE49-F238E27FC236}">
              <a16:creationId xmlns:a16="http://schemas.microsoft.com/office/drawing/2014/main" id="{822179DA-97B9-43CD-93FE-A97614ADE68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1" name="直線コネクタ 620">
          <a:extLst>
            <a:ext uri="{FF2B5EF4-FFF2-40B4-BE49-F238E27FC236}">
              <a16:creationId xmlns:a16="http://schemas.microsoft.com/office/drawing/2014/main" id="{4B72FF76-4C23-42E8-BB3F-523E5560478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2" name="テキスト ボックス 621">
          <a:extLst>
            <a:ext uri="{FF2B5EF4-FFF2-40B4-BE49-F238E27FC236}">
              <a16:creationId xmlns:a16="http://schemas.microsoft.com/office/drawing/2014/main" id="{F5A8CE58-B60C-4B82-A005-F36130A1DC8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3" name="【庁舎】&#10;一人当たり面積グラフ枠">
          <a:extLst>
            <a:ext uri="{FF2B5EF4-FFF2-40B4-BE49-F238E27FC236}">
              <a16:creationId xmlns:a16="http://schemas.microsoft.com/office/drawing/2014/main" id="{31289BD7-8F2A-434B-81E4-BA50675C158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624" name="直線コネクタ 623">
          <a:extLst>
            <a:ext uri="{FF2B5EF4-FFF2-40B4-BE49-F238E27FC236}">
              <a16:creationId xmlns:a16="http://schemas.microsoft.com/office/drawing/2014/main" id="{14DA3A0A-6891-4519-9875-AEC75D5A653A}"/>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625" name="【庁舎】&#10;一人当たり面積最小値テキスト">
          <a:extLst>
            <a:ext uri="{FF2B5EF4-FFF2-40B4-BE49-F238E27FC236}">
              <a16:creationId xmlns:a16="http://schemas.microsoft.com/office/drawing/2014/main" id="{B2CEC23F-06F5-48D8-99E7-53649E1FA29C}"/>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626" name="直線コネクタ 625">
          <a:extLst>
            <a:ext uri="{FF2B5EF4-FFF2-40B4-BE49-F238E27FC236}">
              <a16:creationId xmlns:a16="http://schemas.microsoft.com/office/drawing/2014/main" id="{150BE1F5-F3DA-4391-8A1E-BD0C8CC3F8AC}"/>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627" name="【庁舎】&#10;一人当たり面積最大値テキスト">
          <a:extLst>
            <a:ext uri="{FF2B5EF4-FFF2-40B4-BE49-F238E27FC236}">
              <a16:creationId xmlns:a16="http://schemas.microsoft.com/office/drawing/2014/main" id="{111157FE-A8C2-4E26-87AD-6CABFD50B874}"/>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628" name="直線コネクタ 627">
          <a:extLst>
            <a:ext uri="{FF2B5EF4-FFF2-40B4-BE49-F238E27FC236}">
              <a16:creationId xmlns:a16="http://schemas.microsoft.com/office/drawing/2014/main" id="{53DE6426-4719-445D-91BD-9461BC0C6C10}"/>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629" name="【庁舎】&#10;一人当たり面積平均値テキスト">
          <a:extLst>
            <a:ext uri="{FF2B5EF4-FFF2-40B4-BE49-F238E27FC236}">
              <a16:creationId xmlns:a16="http://schemas.microsoft.com/office/drawing/2014/main" id="{6B746FCF-CB05-4364-AB94-E4F8CC4BE132}"/>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630" name="フローチャート: 判断 629">
          <a:extLst>
            <a:ext uri="{FF2B5EF4-FFF2-40B4-BE49-F238E27FC236}">
              <a16:creationId xmlns:a16="http://schemas.microsoft.com/office/drawing/2014/main" id="{FB727A7F-BA8D-4E1D-9980-8B6DF942EBB0}"/>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631" name="フローチャート: 判断 630">
          <a:extLst>
            <a:ext uri="{FF2B5EF4-FFF2-40B4-BE49-F238E27FC236}">
              <a16:creationId xmlns:a16="http://schemas.microsoft.com/office/drawing/2014/main" id="{16F086B3-A0A8-4F75-8FEF-0315298A251B}"/>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632" name="フローチャート: 判断 631">
          <a:extLst>
            <a:ext uri="{FF2B5EF4-FFF2-40B4-BE49-F238E27FC236}">
              <a16:creationId xmlns:a16="http://schemas.microsoft.com/office/drawing/2014/main" id="{DD2ACC3E-2DED-4E4B-B4FE-FBFCECEBE352}"/>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633" name="フローチャート: 判断 632">
          <a:extLst>
            <a:ext uri="{FF2B5EF4-FFF2-40B4-BE49-F238E27FC236}">
              <a16:creationId xmlns:a16="http://schemas.microsoft.com/office/drawing/2014/main" id="{0AEC094A-6B6D-484F-89C2-3D02A8599EEB}"/>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634" name="フローチャート: 判断 633">
          <a:extLst>
            <a:ext uri="{FF2B5EF4-FFF2-40B4-BE49-F238E27FC236}">
              <a16:creationId xmlns:a16="http://schemas.microsoft.com/office/drawing/2014/main" id="{FAC45AF0-0F91-491A-B634-8FECF7C8CB0E}"/>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E0348DDF-6144-4C4E-B21F-7505290F28B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96923663-EFCD-42AE-BDA8-E60D9D1D30F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48A75FE2-B3F5-4AD9-BD9E-CC32F5161F7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C4CCD340-7D0F-472D-B31C-EB3979F9022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FFFCA99F-F649-4545-BB00-A08372595CC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49631</xdr:rowOff>
    </xdr:from>
    <xdr:to>
      <xdr:col>116</xdr:col>
      <xdr:colOff>114300</xdr:colOff>
      <xdr:row>107</xdr:row>
      <xdr:rowOff>151231</xdr:rowOff>
    </xdr:to>
    <xdr:sp macro="" textlink="">
      <xdr:nvSpPr>
        <xdr:cNvPr id="640" name="楕円 639">
          <a:extLst>
            <a:ext uri="{FF2B5EF4-FFF2-40B4-BE49-F238E27FC236}">
              <a16:creationId xmlns:a16="http://schemas.microsoft.com/office/drawing/2014/main" id="{D77A4EA5-2BE3-45EC-A445-542DEBD7BD07}"/>
            </a:ext>
          </a:extLst>
        </xdr:cNvPr>
        <xdr:cNvSpPr/>
      </xdr:nvSpPr>
      <xdr:spPr>
        <a:xfrm>
          <a:off x="22110700" y="1839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136008</xdr:rowOff>
    </xdr:from>
    <xdr:ext cx="469744" cy="259045"/>
    <xdr:sp macro="" textlink="">
      <xdr:nvSpPr>
        <xdr:cNvPr id="641" name="【庁舎】&#10;一人当たり面積該当値テキスト">
          <a:extLst>
            <a:ext uri="{FF2B5EF4-FFF2-40B4-BE49-F238E27FC236}">
              <a16:creationId xmlns:a16="http://schemas.microsoft.com/office/drawing/2014/main" id="{5C18F9C2-B2F6-4BC7-B9DF-FE3910C1F3F9}"/>
            </a:ext>
          </a:extLst>
        </xdr:cNvPr>
        <xdr:cNvSpPr txBox="1"/>
      </xdr:nvSpPr>
      <xdr:spPr>
        <a:xfrm>
          <a:off x="22199600" y="18309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52832</xdr:rowOff>
    </xdr:from>
    <xdr:to>
      <xdr:col>112</xdr:col>
      <xdr:colOff>38100</xdr:colOff>
      <xdr:row>107</xdr:row>
      <xdr:rowOff>154432</xdr:rowOff>
    </xdr:to>
    <xdr:sp macro="" textlink="">
      <xdr:nvSpPr>
        <xdr:cNvPr id="642" name="楕円 641">
          <a:extLst>
            <a:ext uri="{FF2B5EF4-FFF2-40B4-BE49-F238E27FC236}">
              <a16:creationId xmlns:a16="http://schemas.microsoft.com/office/drawing/2014/main" id="{58FF69D6-4932-440A-9F10-27988B15AC22}"/>
            </a:ext>
          </a:extLst>
        </xdr:cNvPr>
        <xdr:cNvSpPr/>
      </xdr:nvSpPr>
      <xdr:spPr>
        <a:xfrm>
          <a:off x="21272500" y="1839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100431</xdr:rowOff>
    </xdr:from>
    <xdr:to>
      <xdr:col>116</xdr:col>
      <xdr:colOff>63500</xdr:colOff>
      <xdr:row>107</xdr:row>
      <xdr:rowOff>103632</xdr:rowOff>
    </xdr:to>
    <xdr:cxnSp macro="">
      <xdr:nvCxnSpPr>
        <xdr:cNvPr id="643" name="直線コネクタ 642">
          <a:extLst>
            <a:ext uri="{FF2B5EF4-FFF2-40B4-BE49-F238E27FC236}">
              <a16:creationId xmlns:a16="http://schemas.microsoft.com/office/drawing/2014/main" id="{0DCF61A7-7E38-47AF-82E0-F5EB18E8B798}"/>
            </a:ext>
          </a:extLst>
        </xdr:cNvPr>
        <xdr:cNvCxnSpPr/>
      </xdr:nvCxnSpPr>
      <xdr:spPr>
        <a:xfrm flipV="1">
          <a:off x="21323300" y="18445581"/>
          <a:ext cx="8382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55575</xdr:rowOff>
    </xdr:from>
    <xdr:to>
      <xdr:col>107</xdr:col>
      <xdr:colOff>101600</xdr:colOff>
      <xdr:row>107</xdr:row>
      <xdr:rowOff>157175</xdr:rowOff>
    </xdr:to>
    <xdr:sp macro="" textlink="">
      <xdr:nvSpPr>
        <xdr:cNvPr id="644" name="楕円 643">
          <a:extLst>
            <a:ext uri="{FF2B5EF4-FFF2-40B4-BE49-F238E27FC236}">
              <a16:creationId xmlns:a16="http://schemas.microsoft.com/office/drawing/2014/main" id="{A4391718-BF18-4C46-996A-6AABE603CBC9}"/>
            </a:ext>
          </a:extLst>
        </xdr:cNvPr>
        <xdr:cNvSpPr/>
      </xdr:nvSpPr>
      <xdr:spPr>
        <a:xfrm>
          <a:off x="20383500" y="1840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103632</xdr:rowOff>
    </xdr:from>
    <xdr:to>
      <xdr:col>111</xdr:col>
      <xdr:colOff>177800</xdr:colOff>
      <xdr:row>107</xdr:row>
      <xdr:rowOff>106375</xdr:rowOff>
    </xdr:to>
    <xdr:cxnSp macro="">
      <xdr:nvCxnSpPr>
        <xdr:cNvPr id="645" name="直線コネクタ 644">
          <a:extLst>
            <a:ext uri="{FF2B5EF4-FFF2-40B4-BE49-F238E27FC236}">
              <a16:creationId xmlns:a16="http://schemas.microsoft.com/office/drawing/2014/main" id="{6047FCE8-7F28-4A51-92D3-C26548D1C2D1}"/>
            </a:ext>
          </a:extLst>
        </xdr:cNvPr>
        <xdr:cNvCxnSpPr/>
      </xdr:nvCxnSpPr>
      <xdr:spPr>
        <a:xfrm flipV="1">
          <a:off x="20434300" y="18448782"/>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57862</xdr:rowOff>
    </xdr:from>
    <xdr:to>
      <xdr:col>102</xdr:col>
      <xdr:colOff>165100</xdr:colOff>
      <xdr:row>107</xdr:row>
      <xdr:rowOff>159462</xdr:rowOff>
    </xdr:to>
    <xdr:sp macro="" textlink="">
      <xdr:nvSpPr>
        <xdr:cNvPr id="646" name="楕円 645">
          <a:extLst>
            <a:ext uri="{FF2B5EF4-FFF2-40B4-BE49-F238E27FC236}">
              <a16:creationId xmlns:a16="http://schemas.microsoft.com/office/drawing/2014/main" id="{B3EF73E1-6754-4E0B-9FA1-14A12587D042}"/>
            </a:ext>
          </a:extLst>
        </xdr:cNvPr>
        <xdr:cNvSpPr/>
      </xdr:nvSpPr>
      <xdr:spPr>
        <a:xfrm>
          <a:off x="19494500" y="1840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106375</xdr:rowOff>
    </xdr:from>
    <xdr:to>
      <xdr:col>107</xdr:col>
      <xdr:colOff>50800</xdr:colOff>
      <xdr:row>107</xdr:row>
      <xdr:rowOff>108662</xdr:rowOff>
    </xdr:to>
    <xdr:cxnSp macro="">
      <xdr:nvCxnSpPr>
        <xdr:cNvPr id="647" name="直線コネクタ 646">
          <a:extLst>
            <a:ext uri="{FF2B5EF4-FFF2-40B4-BE49-F238E27FC236}">
              <a16:creationId xmlns:a16="http://schemas.microsoft.com/office/drawing/2014/main" id="{5294B621-BE8A-4BC6-847A-617E0F333E53}"/>
            </a:ext>
          </a:extLst>
        </xdr:cNvPr>
        <xdr:cNvCxnSpPr/>
      </xdr:nvCxnSpPr>
      <xdr:spPr>
        <a:xfrm flipV="1">
          <a:off x="19545300" y="18451525"/>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60376</xdr:rowOff>
    </xdr:from>
    <xdr:to>
      <xdr:col>98</xdr:col>
      <xdr:colOff>38100</xdr:colOff>
      <xdr:row>107</xdr:row>
      <xdr:rowOff>161976</xdr:rowOff>
    </xdr:to>
    <xdr:sp macro="" textlink="">
      <xdr:nvSpPr>
        <xdr:cNvPr id="648" name="楕円 647">
          <a:extLst>
            <a:ext uri="{FF2B5EF4-FFF2-40B4-BE49-F238E27FC236}">
              <a16:creationId xmlns:a16="http://schemas.microsoft.com/office/drawing/2014/main" id="{63286C55-547F-4968-9DBC-AFA90B904D30}"/>
            </a:ext>
          </a:extLst>
        </xdr:cNvPr>
        <xdr:cNvSpPr/>
      </xdr:nvSpPr>
      <xdr:spPr>
        <a:xfrm>
          <a:off x="18605500" y="1840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108662</xdr:rowOff>
    </xdr:from>
    <xdr:to>
      <xdr:col>102</xdr:col>
      <xdr:colOff>114300</xdr:colOff>
      <xdr:row>107</xdr:row>
      <xdr:rowOff>111176</xdr:rowOff>
    </xdr:to>
    <xdr:cxnSp macro="">
      <xdr:nvCxnSpPr>
        <xdr:cNvPr id="649" name="直線コネクタ 648">
          <a:extLst>
            <a:ext uri="{FF2B5EF4-FFF2-40B4-BE49-F238E27FC236}">
              <a16:creationId xmlns:a16="http://schemas.microsoft.com/office/drawing/2014/main" id="{A6B76B3C-2BD4-49B4-B059-233DC4B3A804}"/>
            </a:ext>
          </a:extLst>
        </xdr:cNvPr>
        <xdr:cNvCxnSpPr/>
      </xdr:nvCxnSpPr>
      <xdr:spPr>
        <a:xfrm flipV="1">
          <a:off x="18656300" y="18453812"/>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650" name="n_1aveValue【庁舎】&#10;一人当たり面積">
          <a:extLst>
            <a:ext uri="{FF2B5EF4-FFF2-40B4-BE49-F238E27FC236}">
              <a16:creationId xmlns:a16="http://schemas.microsoft.com/office/drawing/2014/main" id="{FC2959A0-3F1D-4C99-A5E9-8EE3AC2E5709}"/>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651" name="n_2aveValue【庁舎】&#10;一人当たり面積">
          <a:extLst>
            <a:ext uri="{FF2B5EF4-FFF2-40B4-BE49-F238E27FC236}">
              <a16:creationId xmlns:a16="http://schemas.microsoft.com/office/drawing/2014/main" id="{061BE1B8-09B9-4D5D-8E76-9E2932BA0869}"/>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652" name="n_3aveValue【庁舎】&#10;一人当たり面積">
          <a:extLst>
            <a:ext uri="{FF2B5EF4-FFF2-40B4-BE49-F238E27FC236}">
              <a16:creationId xmlns:a16="http://schemas.microsoft.com/office/drawing/2014/main" id="{2F51A522-8287-4319-96AD-AD405D771DD9}"/>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653" name="n_4aveValue【庁舎】&#10;一人当たり面積">
          <a:extLst>
            <a:ext uri="{FF2B5EF4-FFF2-40B4-BE49-F238E27FC236}">
              <a16:creationId xmlns:a16="http://schemas.microsoft.com/office/drawing/2014/main" id="{95B8F147-BC01-4B4F-B60D-AC9233598DB9}"/>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145559</xdr:rowOff>
    </xdr:from>
    <xdr:ext cx="469744" cy="259045"/>
    <xdr:sp macro="" textlink="">
      <xdr:nvSpPr>
        <xdr:cNvPr id="654" name="n_1mainValue【庁舎】&#10;一人当たり面積">
          <a:extLst>
            <a:ext uri="{FF2B5EF4-FFF2-40B4-BE49-F238E27FC236}">
              <a16:creationId xmlns:a16="http://schemas.microsoft.com/office/drawing/2014/main" id="{AD84A90D-EDA8-43DC-ADE5-6423B214C520}"/>
            </a:ext>
          </a:extLst>
        </xdr:cNvPr>
        <xdr:cNvSpPr txBox="1"/>
      </xdr:nvSpPr>
      <xdr:spPr>
        <a:xfrm>
          <a:off x="21075727" y="1849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148302</xdr:rowOff>
    </xdr:from>
    <xdr:ext cx="469744" cy="259045"/>
    <xdr:sp macro="" textlink="">
      <xdr:nvSpPr>
        <xdr:cNvPr id="655" name="n_2mainValue【庁舎】&#10;一人当たり面積">
          <a:extLst>
            <a:ext uri="{FF2B5EF4-FFF2-40B4-BE49-F238E27FC236}">
              <a16:creationId xmlns:a16="http://schemas.microsoft.com/office/drawing/2014/main" id="{9EB7ECC4-D312-4B69-827F-B77C69736D2C}"/>
            </a:ext>
          </a:extLst>
        </xdr:cNvPr>
        <xdr:cNvSpPr txBox="1"/>
      </xdr:nvSpPr>
      <xdr:spPr>
        <a:xfrm>
          <a:off x="20199427" y="1849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150589</xdr:rowOff>
    </xdr:from>
    <xdr:ext cx="469744" cy="259045"/>
    <xdr:sp macro="" textlink="">
      <xdr:nvSpPr>
        <xdr:cNvPr id="656" name="n_3mainValue【庁舎】&#10;一人当たり面積">
          <a:extLst>
            <a:ext uri="{FF2B5EF4-FFF2-40B4-BE49-F238E27FC236}">
              <a16:creationId xmlns:a16="http://schemas.microsoft.com/office/drawing/2014/main" id="{FFA88729-CF60-48B2-A256-B7FF6FA2CBCF}"/>
            </a:ext>
          </a:extLst>
        </xdr:cNvPr>
        <xdr:cNvSpPr txBox="1"/>
      </xdr:nvSpPr>
      <xdr:spPr>
        <a:xfrm>
          <a:off x="19310427" y="18495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153103</xdr:rowOff>
    </xdr:from>
    <xdr:ext cx="469744" cy="259045"/>
    <xdr:sp macro="" textlink="">
      <xdr:nvSpPr>
        <xdr:cNvPr id="657" name="n_4mainValue【庁舎】&#10;一人当たり面積">
          <a:extLst>
            <a:ext uri="{FF2B5EF4-FFF2-40B4-BE49-F238E27FC236}">
              <a16:creationId xmlns:a16="http://schemas.microsoft.com/office/drawing/2014/main" id="{06B62D89-ADFF-4838-BEED-D73CAF166D62}"/>
            </a:ext>
          </a:extLst>
        </xdr:cNvPr>
        <xdr:cNvSpPr txBox="1"/>
      </xdr:nvSpPr>
      <xdr:spPr>
        <a:xfrm>
          <a:off x="18421427" y="18498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8" name="正方形/長方形 657">
          <a:extLst>
            <a:ext uri="{FF2B5EF4-FFF2-40B4-BE49-F238E27FC236}">
              <a16:creationId xmlns:a16="http://schemas.microsoft.com/office/drawing/2014/main" id="{51A3BE94-D3CC-4DCF-8CE1-3B400B54A6A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9" name="正方形/長方形 658">
          <a:extLst>
            <a:ext uri="{FF2B5EF4-FFF2-40B4-BE49-F238E27FC236}">
              <a16:creationId xmlns:a16="http://schemas.microsoft.com/office/drawing/2014/main" id="{A9120D28-09C7-42D7-A6A2-075CF1BCE47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0" name="テキスト ボックス 659">
          <a:extLst>
            <a:ext uri="{FF2B5EF4-FFF2-40B4-BE49-F238E27FC236}">
              <a16:creationId xmlns:a16="http://schemas.microsoft.com/office/drawing/2014/main" id="{AB485E2C-8B4B-4D8B-A9D4-457164A4825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類似団体と比較して特に有形固定資産減価償却率が低い施設は、体育館、福祉施設、保健センターであり、高い施設は、消防施設、庁舎である。体育館は平成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年度体育館整備によるものであり、令和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年度に公共施設等個別施設計画を策定し、予防及び事後保全型管理により維持管理費の低減を図る。福祉施設については、平成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年度地域ふれあい館の整備によるものであり、令和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年度に公共施設等個別施設計画を策定し、予防及び事後保全型管理により維持管理費の低減を図る。保健センターは、平成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年度ふれあいプラザの整備によるものであり、令和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年度に公共施設等個別施設計画を策定し、予防及び事後保全型管理により維持管理費の低減を図る。消防施設については、令和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部機庫改築工事により一部改善が見られたものの、整備後</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年以上を経過した施設が多く、今後、改修コストの増加が見込まれる。通常・定期点検等により適切な対策を講じる事後保全型による施設管理を行う。庁舎については、平成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年度役場庁舎別館の整備等によるものであり、令和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年度に公共施設等個別施設計画を策定し、予防及び事後保全型管理により維持管理費の低減を図る。</a:t>
          </a:r>
        </a:p>
      </xdr:txBody>
    </xdr:sp>
    <xdr:clientData/>
  </xdr:twoCellAnchor>
</xdr:wsDr>
</file>

<file path=xl/externalLinks/_rels/externalLink1.xml.rels>&#65279;<?xml version="1.0" encoding="utf-8" standalone="yes"?>
<Relationships xmlns="http://schemas.openxmlformats.org/package/2006/relationships">
  <Relationship Id="rId2" Type="http://schemas.openxmlformats.org/officeDocument/2006/relationships/externalLinkPath" Target="" TargetMode="External" />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68.099999999999994</v>
          </cell>
          <cell r="BX53">
            <v>69.8</v>
          </cell>
          <cell r="CF53">
            <v>65.2</v>
          </cell>
          <cell r="CN53">
            <v>66.5</v>
          </cell>
          <cell r="CV53">
            <v>67.5</v>
          </cell>
        </row>
        <row r="55">
          <cell r="AN55" t="str">
            <v>類似団体内平均値</v>
          </cell>
          <cell r="BP55">
            <v>0</v>
          </cell>
          <cell r="BX55">
            <v>0</v>
          </cell>
          <cell r="CF55">
            <v>0</v>
          </cell>
          <cell r="CN55">
            <v>0</v>
          </cell>
          <cell r="CV55">
            <v>0</v>
          </cell>
        </row>
        <row r="57">
          <cell r="BP57">
            <v>61</v>
          </cell>
          <cell r="BX57">
            <v>62.2</v>
          </cell>
          <cell r="CF57">
            <v>63.6</v>
          </cell>
          <cell r="CN57">
            <v>65.900000000000006</v>
          </cell>
          <cell r="CV57">
            <v>66.599999999999994</v>
          </cell>
        </row>
        <row r="72">
          <cell r="BP72" t="str">
            <v>R02</v>
          </cell>
          <cell r="BX72" t="str">
            <v>R03</v>
          </cell>
          <cell r="CF72" t="str">
            <v>R04</v>
          </cell>
          <cell r="CN72" t="str">
            <v>R05</v>
          </cell>
          <cell r="CV72" t="str">
            <v>R06</v>
          </cell>
        </row>
        <row r="73">
          <cell r="AN73" t="str">
            <v>当該団体値</v>
          </cell>
        </row>
        <row r="75">
          <cell r="BP75">
            <v>3.9</v>
          </cell>
          <cell r="BX75">
            <v>3.6</v>
          </cell>
          <cell r="CF75">
            <v>3.3</v>
          </cell>
          <cell r="CN75">
            <v>3.1</v>
          </cell>
          <cell r="CV75">
            <v>3.4</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s>
</file>

<file path=xl/worksheets/_rels/sheet1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6700853</v>
      </c>
      <c r="BO4" s="436"/>
      <c r="BP4" s="436"/>
      <c r="BQ4" s="436"/>
      <c r="BR4" s="436"/>
      <c r="BS4" s="436"/>
      <c r="BT4" s="436"/>
      <c r="BU4" s="437"/>
      <c r="BV4" s="435">
        <v>5893892</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23.4</v>
      </c>
      <c r="CU4" s="576"/>
      <c r="CV4" s="576"/>
      <c r="CW4" s="576"/>
      <c r="CX4" s="576"/>
      <c r="CY4" s="576"/>
      <c r="CZ4" s="576"/>
      <c r="DA4" s="577"/>
      <c r="DB4" s="575">
        <v>7.4</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5211101</v>
      </c>
      <c r="BO5" s="407"/>
      <c r="BP5" s="407"/>
      <c r="BQ5" s="407"/>
      <c r="BR5" s="407"/>
      <c r="BS5" s="407"/>
      <c r="BT5" s="407"/>
      <c r="BU5" s="408"/>
      <c r="BV5" s="406">
        <v>5189177</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83.2</v>
      </c>
      <c r="CU5" s="404"/>
      <c r="CV5" s="404"/>
      <c r="CW5" s="404"/>
      <c r="CX5" s="404"/>
      <c r="CY5" s="404"/>
      <c r="CZ5" s="404"/>
      <c r="DA5" s="405"/>
      <c r="DB5" s="403">
        <v>81.2</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1489752</v>
      </c>
      <c r="BO6" s="407"/>
      <c r="BP6" s="407"/>
      <c r="BQ6" s="407"/>
      <c r="BR6" s="407"/>
      <c r="BS6" s="407"/>
      <c r="BT6" s="407"/>
      <c r="BU6" s="408"/>
      <c r="BV6" s="406">
        <v>704715</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83.6</v>
      </c>
      <c r="CU6" s="550"/>
      <c r="CV6" s="550"/>
      <c r="CW6" s="550"/>
      <c r="CX6" s="550"/>
      <c r="CY6" s="550"/>
      <c r="CZ6" s="550"/>
      <c r="DA6" s="551"/>
      <c r="DB6" s="549">
        <v>82.2</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818347</v>
      </c>
      <c r="BO7" s="407"/>
      <c r="BP7" s="407"/>
      <c r="BQ7" s="407"/>
      <c r="BR7" s="407"/>
      <c r="BS7" s="407"/>
      <c r="BT7" s="407"/>
      <c r="BU7" s="408"/>
      <c r="BV7" s="406">
        <v>496100</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2871488</v>
      </c>
      <c r="CU7" s="407"/>
      <c r="CV7" s="407"/>
      <c r="CW7" s="407"/>
      <c r="CX7" s="407"/>
      <c r="CY7" s="407"/>
      <c r="CZ7" s="407"/>
      <c r="DA7" s="408"/>
      <c r="DB7" s="406">
        <v>2825216</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671405</v>
      </c>
      <c r="BO8" s="407"/>
      <c r="BP8" s="407"/>
      <c r="BQ8" s="407"/>
      <c r="BR8" s="407"/>
      <c r="BS8" s="407"/>
      <c r="BT8" s="407"/>
      <c r="BU8" s="408"/>
      <c r="BV8" s="406">
        <v>208615</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0.75</v>
      </c>
      <c r="CU8" s="510"/>
      <c r="CV8" s="510"/>
      <c r="CW8" s="510"/>
      <c r="CX8" s="510"/>
      <c r="CY8" s="510"/>
      <c r="CZ8" s="510"/>
      <c r="DA8" s="511"/>
      <c r="DB8" s="509">
        <v>0.79</v>
      </c>
      <c r="DC8" s="510"/>
      <c r="DD8" s="510"/>
      <c r="DE8" s="510"/>
      <c r="DF8" s="510"/>
      <c r="DG8" s="510"/>
      <c r="DH8" s="510"/>
      <c r="DI8" s="511"/>
    </row>
    <row r="9" spans="1:119" ht="18.75" customHeight="1" thickBot="1" x14ac:dyDescent="0.2">
      <c r="A9" s="163"/>
      <c r="B9" s="538" t="s">
        <v>106</v>
      </c>
      <c r="C9" s="539"/>
      <c r="D9" s="539"/>
      <c r="E9" s="539"/>
      <c r="F9" s="539"/>
      <c r="G9" s="539"/>
      <c r="H9" s="539"/>
      <c r="I9" s="539"/>
      <c r="J9" s="539"/>
      <c r="K9" s="457"/>
      <c r="L9" s="540" t="s">
        <v>107</v>
      </c>
      <c r="M9" s="541"/>
      <c r="N9" s="541"/>
      <c r="O9" s="541"/>
      <c r="P9" s="541"/>
      <c r="Q9" s="542"/>
      <c r="R9" s="543">
        <v>4895</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462790</v>
      </c>
      <c r="BO9" s="407"/>
      <c r="BP9" s="407"/>
      <c r="BQ9" s="407"/>
      <c r="BR9" s="407"/>
      <c r="BS9" s="407"/>
      <c r="BT9" s="407"/>
      <c r="BU9" s="408"/>
      <c r="BV9" s="406">
        <v>18943</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3.6</v>
      </c>
      <c r="CU9" s="404"/>
      <c r="CV9" s="404"/>
      <c r="CW9" s="404"/>
      <c r="CX9" s="404"/>
      <c r="CY9" s="404"/>
      <c r="CZ9" s="404"/>
      <c r="DA9" s="405"/>
      <c r="DB9" s="403">
        <v>3.3</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112</v>
      </c>
      <c r="M10" s="363"/>
      <c r="N10" s="363"/>
      <c r="O10" s="363"/>
      <c r="P10" s="363"/>
      <c r="Q10" s="364"/>
      <c r="R10" s="359">
        <v>5231</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90</v>
      </c>
      <c r="AV10" s="465"/>
      <c r="AW10" s="465"/>
      <c r="AX10" s="465"/>
      <c r="AY10" s="420" t="s">
        <v>114</v>
      </c>
      <c r="AZ10" s="421"/>
      <c r="BA10" s="421"/>
      <c r="BB10" s="421"/>
      <c r="BC10" s="421"/>
      <c r="BD10" s="421"/>
      <c r="BE10" s="421"/>
      <c r="BF10" s="421"/>
      <c r="BG10" s="421"/>
      <c r="BH10" s="421"/>
      <c r="BI10" s="421"/>
      <c r="BJ10" s="421"/>
      <c r="BK10" s="421"/>
      <c r="BL10" s="421"/>
      <c r="BM10" s="422"/>
      <c r="BN10" s="406">
        <v>0</v>
      </c>
      <c r="BO10" s="407"/>
      <c r="BP10" s="407"/>
      <c r="BQ10" s="407"/>
      <c r="BR10" s="407"/>
      <c r="BS10" s="407"/>
      <c r="BT10" s="407"/>
      <c r="BU10" s="408"/>
      <c r="BV10" s="406">
        <v>0</v>
      </c>
      <c r="BW10" s="407"/>
      <c r="BX10" s="407"/>
      <c r="BY10" s="407"/>
      <c r="BZ10" s="407"/>
      <c r="CA10" s="407"/>
      <c r="CB10" s="407"/>
      <c r="CC10" s="408"/>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38"/>
      <c r="C11" s="539"/>
      <c r="D11" s="539"/>
      <c r="E11" s="539"/>
      <c r="F11" s="539"/>
      <c r="G11" s="539"/>
      <c r="H11" s="539"/>
      <c r="I11" s="539"/>
      <c r="J11" s="539"/>
      <c r="K11" s="457"/>
      <c r="L11" s="367" t="s">
        <v>116</v>
      </c>
      <c r="M11" s="368"/>
      <c r="N11" s="368"/>
      <c r="O11" s="368"/>
      <c r="P11" s="368"/>
      <c r="Q11" s="369"/>
      <c r="R11" s="535" t="s">
        <v>117</v>
      </c>
      <c r="S11" s="536"/>
      <c r="T11" s="536"/>
      <c r="U11" s="536"/>
      <c r="V11" s="537"/>
      <c r="W11" s="547"/>
      <c r="X11" s="357"/>
      <c r="Y11" s="357"/>
      <c r="Z11" s="357"/>
      <c r="AA11" s="357"/>
      <c r="AB11" s="357"/>
      <c r="AC11" s="357"/>
      <c r="AD11" s="357"/>
      <c r="AE11" s="357"/>
      <c r="AF11" s="357"/>
      <c r="AG11" s="357"/>
      <c r="AH11" s="357"/>
      <c r="AI11" s="357"/>
      <c r="AJ11" s="357"/>
      <c r="AK11" s="357"/>
      <c r="AL11" s="548"/>
      <c r="AM11" s="463" t="s">
        <v>118</v>
      </c>
      <c r="AN11" s="363"/>
      <c r="AO11" s="363"/>
      <c r="AP11" s="363"/>
      <c r="AQ11" s="363"/>
      <c r="AR11" s="363"/>
      <c r="AS11" s="363"/>
      <c r="AT11" s="364"/>
      <c r="AU11" s="464" t="s">
        <v>119</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15">
      <c r="A12" s="163"/>
      <c r="B12" s="512" t="s">
        <v>123</v>
      </c>
      <c r="C12" s="513"/>
      <c r="D12" s="513"/>
      <c r="E12" s="513"/>
      <c r="F12" s="513"/>
      <c r="G12" s="513"/>
      <c r="H12" s="513"/>
      <c r="I12" s="513"/>
      <c r="J12" s="513"/>
      <c r="K12" s="514"/>
      <c r="L12" s="521" t="s">
        <v>124</v>
      </c>
      <c r="M12" s="522"/>
      <c r="N12" s="522"/>
      <c r="O12" s="522"/>
      <c r="P12" s="522"/>
      <c r="Q12" s="523"/>
      <c r="R12" s="524">
        <v>4710</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397226</v>
      </c>
      <c r="BO12" s="407"/>
      <c r="BP12" s="407"/>
      <c r="BQ12" s="407"/>
      <c r="BR12" s="407"/>
      <c r="BS12" s="407"/>
      <c r="BT12" s="407"/>
      <c r="BU12" s="408"/>
      <c r="BV12" s="406">
        <v>343722</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2"/>
      <c r="M13" s="490" t="s">
        <v>130</v>
      </c>
      <c r="N13" s="491"/>
      <c r="O13" s="491"/>
      <c r="P13" s="491"/>
      <c r="Q13" s="492"/>
      <c r="R13" s="493">
        <v>4697</v>
      </c>
      <c r="S13" s="494"/>
      <c r="T13" s="494"/>
      <c r="U13" s="494"/>
      <c r="V13" s="495"/>
      <c r="W13" s="496" t="s">
        <v>131</v>
      </c>
      <c r="X13" s="392"/>
      <c r="Y13" s="392"/>
      <c r="Z13" s="392"/>
      <c r="AA13" s="392"/>
      <c r="AB13" s="393"/>
      <c r="AC13" s="359">
        <v>518</v>
      </c>
      <c r="AD13" s="360"/>
      <c r="AE13" s="360"/>
      <c r="AF13" s="360"/>
      <c r="AG13" s="361"/>
      <c r="AH13" s="359">
        <v>538</v>
      </c>
      <c r="AI13" s="360"/>
      <c r="AJ13" s="360"/>
      <c r="AK13" s="360"/>
      <c r="AL13" s="419"/>
      <c r="AM13" s="463" t="s">
        <v>132</v>
      </c>
      <c r="AN13" s="363"/>
      <c r="AO13" s="363"/>
      <c r="AP13" s="363"/>
      <c r="AQ13" s="363"/>
      <c r="AR13" s="363"/>
      <c r="AS13" s="363"/>
      <c r="AT13" s="364"/>
      <c r="AU13" s="464" t="s">
        <v>90</v>
      </c>
      <c r="AV13" s="465"/>
      <c r="AW13" s="465"/>
      <c r="AX13" s="465"/>
      <c r="AY13" s="420" t="s">
        <v>133</v>
      </c>
      <c r="AZ13" s="421"/>
      <c r="BA13" s="421"/>
      <c r="BB13" s="421"/>
      <c r="BC13" s="421"/>
      <c r="BD13" s="421"/>
      <c r="BE13" s="421"/>
      <c r="BF13" s="421"/>
      <c r="BG13" s="421"/>
      <c r="BH13" s="421"/>
      <c r="BI13" s="421"/>
      <c r="BJ13" s="421"/>
      <c r="BK13" s="421"/>
      <c r="BL13" s="421"/>
      <c r="BM13" s="422"/>
      <c r="BN13" s="406">
        <v>65564</v>
      </c>
      <c r="BO13" s="407"/>
      <c r="BP13" s="407"/>
      <c r="BQ13" s="407"/>
      <c r="BR13" s="407"/>
      <c r="BS13" s="407"/>
      <c r="BT13" s="407"/>
      <c r="BU13" s="408"/>
      <c r="BV13" s="406">
        <v>-324779</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3.4</v>
      </c>
      <c r="CU13" s="404"/>
      <c r="CV13" s="404"/>
      <c r="CW13" s="404"/>
      <c r="CX13" s="404"/>
      <c r="CY13" s="404"/>
      <c r="CZ13" s="404"/>
      <c r="DA13" s="405"/>
      <c r="DB13" s="403">
        <v>3.1</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4817</v>
      </c>
      <c r="S14" s="494"/>
      <c r="T14" s="494"/>
      <c r="U14" s="494"/>
      <c r="V14" s="495"/>
      <c r="W14" s="497"/>
      <c r="X14" s="395"/>
      <c r="Y14" s="395"/>
      <c r="Z14" s="395"/>
      <c r="AA14" s="395"/>
      <c r="AB14" s="396"/>
      <c r="AC14" s="486">
        <v>21.1</v>
      </c>
      <c r="AD14" s="487"/>
      <c r="AE14" s="487"/>
      <c r="AF14" s="487"/>
      <c r="AG14" s="488"/>
      <c r="AH14" s="486">
        <v>21</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2"/>
      <c r="M15" s="490" t="s">
        <v>130</v>
      </c>
      <c r="N15" s="491"/>
      <c r="O15" s="491"/>
      <c r="P15" s="491"/>
      <c r="Q15" s="492"/>
      <c r="R15" s="493">
        <v>4806</v>
      </c>
      <c r="S15" s="494"/>
      <c r="T15" s="494"/>
      <c r="U15" s="494"/>
      <c r="V15" s="495"/>
      <c r="W15" s="496" t="s">
        <v>137</v>
      </c>
      <c r="X15" s="392"/>
      <c r="Y15" s="392"/>
      <c r="Z15" s="392"/>
      <c r="AA15" s="392"/>
      <c r="AB15" s="393"/>
      <c r="AC15" s="359">
        <v>516</v>
      </c>
      <c r="AD15" s="360"/>
      <c r="AE15" s="360"/>
      <c r="AF15" s="360"/>
      <c r="AG15" s="361"/>
      <c r="AH15" s="359">
        <v>583</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1669638</v>
      </c>
      <c r="BO15" s="436"/>
      <c r="BP15" s="436"/>
      <c r="BQ15" s="436"/>
      <c r="BR15" s="436"/>
      <c r="BS15" s="436"/>
      <c r="BT15" s="436"/>
      <c r="BU15" s="437"/>
      <c r="BV15" s="435">
        <v>1737585</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21</v>
      </c>
      <c r="AD16" s="487"/>
      <c r="AE16" s="487"/>
      <c r="AF16" s="487"/>
      <c r="AG16" s="488"/>
      <c r="AH16" s="486">
        <v>22.8</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2357182</v>
      </c>
      <c r="BO16" s="407"/>
      <c r="BP16" s="407"/>
      <c r="BQ16" s="407"/>
      <c r="BR16" s="407"/>
      <c r="BS16" s="407"/>
      <c r="BT16" s="407"/>
      <c r="BU16" s="408"/>
      <c r="BV16" s="406">
        <v>2265696</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1419</v>
      </c>
      <c r="AD17" s="360"/>
      <c r="AE17" s="360"/>
      <c r="AF17" s="360"/>
      <c r="AG17" s="361"/>
      <c r="AH17" s="359">
        <v>1436</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2166241</v>
      </c>
      <c r="BO17" s="407"/>
      <c r="BP17" s="407"/>
      <c r="BQ17" s="407"/>
      <c r="BR17" s="407"/>
      <c r="BS17" s="407"/>
      <c r="BT17" s="407"/>
      <c r="BU17" s="408"/>
      <c r="BV17" s="406">
        <v>2257816</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147</v>
      </c>
      <c r="C18" s="457"/>
      <c r="D18" s="457"/>
      <c r="E18" s="458"/>
      <c r="F18" s="458"/>
      <c r="G18" s="458"/>
      <c r="H18" s="458"/>
      <c r="I18" s="458"/>
      <c r="J18" s="458"/>
      <c r="K18" s="458"/>
      <c r="L18" s="459">
        <v>145.96</v>
      </c>
      <c r="M18" s="459"/>
      <c r="N18" s="459"/>
      <c r="O18" s="459"/>
      <c r="P18" s="459"/>
      <c r="Q18" s="459"/>
      <c r="R18" s="460"/>
      <c r="S18" s="460"/>
      <c r="T18" s="460"/>
      <c r="U18" s="460"/>
      <c r="V18" s="461"/>
      <c r="W18" s="477"/>
      <c r="X18" s="478"/>
      <c r="Y18" s="478"/>
      <c r="Z18" s="478"/>
      <c r="AA18" s="478"/>
      <c r="AB18" s="502"/>
      <c r="AC18" s="376">
        <v>57.8</v>
      </c>
      <c r="AD18" s="377"/>
      <c r="AE18" s="377"/>
      <c r="AF18" s="377"/>
      <c r="AG18" s="462"/>
      <c r="AH18" s="376">
        <v>56.2</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2607499</v>
      </c>
      <c r="BO18" s="407"/>
      <c r="BP18" s="407"/>
      <c r="BQ18" s="407"/>
      <c r="BR18" s="407"/>
      <c r="BS18" s="407"/>
      <c r="BT18" s="407"/>
      <c r="BU18" s="408"/>
      <c r="BV18" s="406">
        <v>2511004</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149</v>
      </c>
      <c r="C19" s="457"/>
      <c r="D19" s="457"/>
      <c r="E19" s="458"/>
      <c r="F19" s="458"/>
      <c r="G19" s="458"/>
      <c r="H19" s="458"/>
      <c r="I19" s="458"/>
      <c r="J19" s="458"/>
      <c r="K19" s="458"/>
      <c r="L19" s="466">
        <v>34</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5124651</v>
      </c>
      <c r="BO19" s="407"/>
      <c r="BP19" s="407"/>
      <c r="BQ19" s="407"/>
      <c r="BR19" s="407"/>
      <c r="BS19" s="407"/>
      <c r="BT19" s="407"/>
      <c r="BU19" s="408"/>
      <c r="BV19" s="406">
        <v>4761092</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151</v>
      </c>
      <c r="C20" s="457"/>
      <c r="D20" s="457"/>
      <c r="E20" s="458"/>
      <c r="F20" s="458"/>
      <c r="G20" s="458"/>
      <c r="H20" s="458"/>
      <c r="I20" s="458"/>
      <c r="J20" s="458"/>
      <c r="K20" s="458"/>
      <c r="L20" s="466">
        <v>1886</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3423839</v>
      </c>
      <c r="BO22" s="436"/>
      <c r="BP22" s="436"/>
      <c r="BQ22" s="436"/>
      <c r="BR22" s="436"/>
      <c r="BS22" s="436"/>
      <c r="BT22" s="436"/>
      <c r="BU22" s="437"/>
      <c r="BV22" s="435">
        <v>3004401</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3262518</v>
      </c>
      <c r="BO23" s="407"/>
      <c r="BP23" s="407"/>
      <c r="BQ23" s="407"/>
      <c r="BR23" s="407"/>
      <c r="BS23" s="407"/>
      <c r="BT23" s="407"/>
      <c r="BU23" s="408"/>
      <c r="BV23" s="406">
        <v>2808799</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161</v>
      </c>
      <c r="F24" s="363"/>
      <c r="G24" s="363"/>
      <c r="H24" s="363"/>
      <c r="I24" s="363"/>
      <c r="J24" s="363"/>
      <c r="K24" s="364"/>
      <c r="L24" s="359">
        <v>1</v>
      </c>
      <c r="M24" s="360"/>
      <c r="N24" s="360"/>
      <c r="O24" s="360"/>
      <c r="P24" s="361"/>
      <c r="Q24" s="359">
        <v>7040</v>
      </c>
      <c r="R24" s="360"/>
      <c r="S24" s="360"/>
      <c r="T24" s="360"/>
      <c r="U24" s="360"/>
      <c r="V24" s="361"/>
      <c r="W24" s="449"/>
      <c r="X24" s="386"/>
      <c r="Y24" s="387"/>
      <c r="Z24" s="362" t="s">
        <v>162</v>
      </c>
      <c r="AA24" s="363"/>
      <c r="AB24" s="363"/>
      <c r="AC24" s="363"/>
      <c r="AD24" s="363"/>
      <c r="AE24" s="363"/>
      <c r="AF24" s="363"/>
      <c r="AG24" s="364"/>
      <c r="AH24" s="359">
        <v>82</v>
      </c>
      <c r="AI24" s="360"/>
      <c r="AJ24" s="360"/>
      <c r="AK24" s="360"/>
      <c r="AL24" s="361"/>
      <c r="AM24" s="359">
        <v>254446</v>
      </c>
      <c r="AN24" s="360"/>
      <c r="AO24" s="360"/>
      <c r="AP24" s="360"/>
      <c r="AQ24" s="360"/>
      <c r="AR24" s="361"/>
      <c r="AS24" s="359">
        <v>3103</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2964095</v>
      </c>
      <c r="BO24" s="407"/>
      <c r="BP24" s="407"/>
      <c r="BQ24" s="407"/>
      <c r="BR24" s="407"/>
      <c r="BS24" s="407"/>
      <c r="BT24" s="407"/>
      <c r="BU24" s="408"/>
      <c r="BV24" s="406">
        <v>2487936</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164</v>
      </c>
      <c r="F25" s="363"/>
      <c r="G25" s="363"/>
      <c r="H25" s="363"/>
      <c r="I25" s="363"/>
      <c r="J25" s="363"/>
      <c r="K25" s="364"/>
      <c r="L25" s="359">
        <v>1</v>
      </c>
      <c r="M25" s="360"/>
      <c r="N25" s="360"/>
      <c r="O25" s="360"/>
      <c r="P25" s="361"/>
      <c r="Q25" s="359">
        <v>5620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269582</v>
      </c>
      <c r="BO25" s="436"/>
      <c r="BP25" s="436"/>
      <c r="BQ25" s="436"/>
      <c r="BR25" s="436"/>
      <c r="BS25" s="436"/>
      <c r="BT25" s="436"/>
      <c r="BU25" s="437"/>
      <c r="BV25" s="435">
        <v>342636</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167</v>
      </c>
      <c r="F26" s="363"/>
      <c r="G26" s="363"/>
      <c r="H26" s="363"/>
      <c r="I26" s="363"/>
      <c r="J26" s="363"/>
      <c r="K26" s="364"/>
      <c r="L26" s="359">
        <v>1</v>
      </c>
      <c r="M26" s="360"/>
      <c r="N26" s="360"/>
      <c r="O26" s="360"/>
      <c r="P26" s="361"/>
      <c r="Q26" s="359">
        <v>5360</v>
      </c>
      <c r="R26" s="360"/>
      <c r="S26" s="360"/>
      <c r="T26" s="360"/>
      <c r="U26" s="360"/>
      <c r="V26" s="361"/>
      <c r="W26" s="449"/>
      <c r="X26" s="386"/>
      <c r="Y26" s="387"/>
      <c r="Z26" s="362" t="s">
        <v>168</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170</v>
      </c>
      <c r="F27" s="363"/>
      <c r="G27" s="363"/>
      <c r="H27" s="363"/>
      <c r="I27" s="363"/>
      <c r="J27" s="363"/>
      <c r="K27" s="364"/>
      <c r="L27" s="359">
        <v>1</v>
      </c>
      <c r="M27" s="360"/>
      <c r="N27" s="360"/>
      <c r="O27" s="360"/>
      <c r="P27" s="361"/>
      <c r="Q27" s="359">
        <v>3030</v>
      </c>
      <c r="R27" s="360"/>
      <c r="S27" s="360"/>
      <c r="T27" s="360"/>
      <c r="U27" s="360"/>
      <c r="V27" s="361"/>
      <c r="W27" s="449"/>
      <c r="X27" s="386"/>
      <c r="Y27" s="387"/>
      <c r="Z27" s="362" t="s">
        <v>171</v>
      </c>
      <c r="AA27" s="363"/>
      <c r="AB27" s="363"/>
      <c r="AC27" s="363"/>
      <c r="AD27" s="363"/>
      <c r="AE27" s="363"/>
      <c r="AF27" s="363"/>
      <c r="AG27" s="364"/>
      <c r="AH27" s="359">
        <v>1</v>
      </c>
      <c r="AI27" s="360"/>
      <c r="AJ27" s="360"/>
      <c r="AK27" s="360"/>
      <c r="AL27" s="361"/>
      <c r="AM27" s="359" t="s">
        <v>172</v>
      </c>
      <c r="AN27" s="360"/>
      <c r="AO27" s="360"/>
      <c r="AP27" s="360"/>
      <c r="AQ27" s="360"/>
      <c r="AR27" s="361"/>
      <c r="AS27" s="359" t="s">
        <v>172</v>
      </c>
      <c r="AT27" s="360"/>
      <c r="AU27" s="360"/>
      <c r="AV27" s="360"/>
      <c r="AW27" s="360"/>
      <c r="AX27" s="419"/>
      <c r="AY27" s="443" t="s">
        <v>173</v>
      </c>
      <c r="AZ27" s="444"/>
      <c r="BA27" s="444"/>
      <c r="BB27" s="444"/>
      <c r="BC27" s="444"/>
      <c r="BD27" s="444"/>
      <c r="BE27" s="444"/>
      <c r="BF27" s="444"/>
      <c r="BG27" s="444"/>
      <c r="BH27" s="444"/>
      <c r="BI27" s="444"/>
      <c r="BJ27" s="444"/>
      <c r="BK27" s="444"/>
      <c r="BL27" s="444"/>
      <c r="BM27" s="445"/>
      <c r="BN27" s="440">
        <v>115400</v>
      </c>
      <c r="BO27" s="441"/>
      <c r="BP27" s="441"/>
      <c r="BQ27" s="441"/>
      <c r="BR27" s="441"/>
      <c r="BS27" s="441"/>
      <c r="BT27" s="441"/>
      <c r="BU27" s="442"/>
      <c r="BV27" s="440">
        <v>115400</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174</v>
      </c>
      <c r="F28" s="363"/>
      <c r="G28" s="363"/>
      <c r="H28" s="363"/>
      <c r="I28" s="363"/>
      <c r="J28" s="363"/>
      <c r="K28" s="364"/>
      <c r="L28" s="359">
        <v>1</v>
      </c>
      <c r="M28" s="360"/>
      <c r="N28" s="360"/>
      <c r="O28" s="360"/>
      <c r="P28" s="361"/>
      <c r="Q28" s="359">
        <v>2250</v>
      </c>
      <c r="R28" s="360"/>
      <c r="S28" s="360"/>
      <c r="T28" s="360"/>
      <c r="U28" s="360"/>
      <c r="V28" s="361"/>
      <c r="W28" s="449"/>
      <c r="X28" s="386"/>
      <c r="Y28" s="387"/>
      <c r="Z28" s="362" t="s">
        <v>175</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176</v>
      </c>
      <c r="AZ28" s="424"/>
      <c r="BA28" s="424"/>
      <c r="BB28" s="425"/>
      <c r="BC28" s="432" t="s">
        <v>46</v>
      </c>
      <c r="BD28" s="433"/>
      <c r="BE28" s="433"/>
      <c r="BF28" s="433"/>
      <c r="BG28" s="433"/>
      <c r="BH28" s="433"/>
      <c r="BI28" s="433"/>
      <c r="BJ28" s="433"/>
      <c r="BK28" s="433"/>
      <c r="BL28" s="433"/>
      <c r="BM28" s="434"/>
      <c r="BN28" s="435">
        <v>2851278</v>
      </c>
      <c r="BO28" s="436"/>
      <c r="BP28" s="436"/>
      <c r="BQ28" s="436"/>
      <c r="BR28" s="436"/>
      <c r="BS28" s="436"/>
      <c r="BT28" s="436"/>
      <c r="BU28" s="437"/>
      <c r="BV28" s="435">
        <v>3143504</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177</v>
      </c>
      <c r="F29" s="363"/>
      <c r="G29" s="363"/>
      <c r="H29" s="363"/>
      <c r="I29" s="363"/>
      <c r="J29" s="363"/>
      <c r="K29" s="364"/>
      <c r="L29" s="359">
        <v>8</v>
      </c>
      <c r="M29" s="360"/>
      <c r="N29" s="360"/>
      <c r="O29" s="360"/>
      <c r="P29" s="361"/>
      <c r="Q29" s="359">
        <v>2110</v>
      </c>
      <c r="R29" s="360"/>
      <c r="S29" s="360"/>
      <c r="T29" s="360"/>
      <c r="U29" s="360"/>
      <c r="V29" s="361"/>
      <c r="W29" s="450"/>
      <c r="X29" s="451"/>
      <c r="Y29" s="452"/>
      <c r="Z29" s="362" t="s">
        <v>178</v>
      </c>
      <c r="AA29" s="363"/>
      <c r="AB29" s="363"/>
      <c r="AC29" s="363"/>
      <c r="AD29" s="363"/>
      <c r="AE29" s="363"/>
      <c r="AF29" s="363"/>
      <c r="AG29" s="364"/>
      <c r="AH29" s="359">
        <v>83</v>
      </c>
      <c r="AI29" s="360"/>
      <c r="AJ29" s="360"/>
      <c r="AK29" s="360"/>
      <c r="AL29" s="361"/>
      <c r="AM29" s="359">
        <v>258290</v>
      </c>
      <c r="AN29" s="360"/>
      <c r="AO29" s="360"/>
      <c r="AP29" s="360"/>
      <c r="AQ29" s="360"/>
      <c r="AR29" s="361"/>
      <c r="AS29" s="359">
        <v>3112</v>
      </c>
      <c r="AT29" s="360"/>
      <c r="AU29" s="360"/>
      <c r="AV29" s="360"/>
      <c r="AW29" s="360"/>
      <c r="AX29" s="419"/>
      <c r="AY29" s="426"/>
      <c r="AZ29" s="427"/>
      <c r="BA29" s="427"/>
      <c r="BB29" s="428"/>
      <c r="BC29" s="420" t="s">
        <v>179</v>
      </c>
      <c r="BD29" s="421"/>
      <c r="BE29" s="421"/>
      <c r="BF29" s="421"/>
      <c r="BG29" s="421"/>
      <c r="BH29" s="421"/>
      <c r="BI29" s="421"/>
      <c r="BJ29" s="421"/>
      <c r="BK29" s="421"/>
      <c r="BL29" s="421"/>
      <c r="BM29" s="422"/>
      <c r="BN29" s="406">
        <v>227523</v>
      </c>
      <c r="BO29" s="407"/>
      <c r="BP29" s="407"/>
      <c r="BQ29" s="407"/>
      <c r="BR29" s="407"/>
      <c r="BS29" s="407"/>
      <c r="BT29" s="407"/>
      <c r="BU29" s="408"/>
      <c r="BV29" s="406">
        <v>214440</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180</v>
      </c>
      <c r="X30" s="374"/>
      <c r="Y30" s="374"/>
      <c r="Z30" s="374"/>
      <c r="AA30" s="374"/>
      <c r="AB30" s="374"/>
      <c r="AC30" s="374"/>
      <c r="AD30" s="374"/>
      <c r="AE30" s="374"/>
      <c r="AF30" s="374"/>
      <c r="AG30" s="375"/>
      <c r="AH30" s="376">
        <v>96.4</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2202668</v>
      </c>
      <c r="BO30" s="441"/>
      <c r="BP30" s="441"/>
      <c r="BQ30" s="441"/>
      <c r="BR30" s="441"/>
      <c r="BS30" s="441"/>
      <c r="BT30" s="441"/>
      <c r="BU30" s="442"/>
      <c r="BV30" s="440">
        <v>2247743</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65" t="s">
        <v>181</v>
      </c>
      <c r="D32" s="365"/>
      <c r="E32" s="365"/>
      <c r="F32" s="365"/>
      <c r="G32" s="365"/>
      <c r="H32" s="365"/>
      <c r="I32" s="365"/>
      <c r="J32" s="365"/>
      <c r="K32" s="365"/>
      <c r="L32" s="365"/>
      <c r="M32" s="365"/>
      <c r="N32" s="365"/>
      <c r="O32" s="365"/>
      <c r="P32" s="365"/>
      <c r="Q32" s="365"/>
      <c r="R32" s="365"/>
      <c r="S32" s="365"/>
      <c r="U32" s="366" t="s">
        <v>182</v>
      </c>
      <c r="V32" s="366"/>
      <c r="W32" s="366"/>
      <c r="X32" s="366"/>
      <c r="Y32" s="366"/>
      <c r="Z32" s="366"/>
      <c r="AA32" s="366"/>
      <c r="AB32" s="366"/>
      <c r="AC32" s="366"/>
      <c r="AD32" s="366"/>
      <c r="AE32" s="366"/>
      <c r="AF32" s="366"/>
      <c r="AG32" s="366"/>
      <c r="AH32" s="366"/>
      <c r="AI32" s="366"/>
      <c r="AJ32" s="366"/>
      <c r="AK32" s="366"/>
      <c r="AM32" s="366" t="s">
        <v>183</v>
      </c>
      <c r="AN32" s="366"/>
      <c r="AO32" s="366"/>
      <c r="AP32" s="366"/>
      <c r="AQ32" s="366"/>
      <c r="AR32" s="366"/>
      <c r="AS32" s="366"/>
      <c r="AT32" s="366"/>
      <c r="AU32" s="366"/>
      <c r="AV32" s="366"/>
      <c r="AW32" s="366"/>
      <c r="AX32" s="366"/>
      <c r="AY32" s="366"/>
      <c r="AZ32" s="366"/>
      <c r="BA32" s="366"/>
      <c r="BB32" s="366"/>
      <c r="BC32" s="366"/>
      <c r="BE32" s="366" t="s">
        <v>184</v>
      </c>
      <c r="BF32" s="366"/>
      <c r="BG32" s="366"/>
      <c r="BH32" s="366"/>
      <c r="BI32" s="366"/>
      <c r="BJ32" s="366"/>
      <c r="BK32" s="366"/>
      <c r="BL32" s="366"/>
      <c r="BM32" s="366"/>
      <c r="BN32" s="366"/>
      <c r="BO32" s="366"/>
      <c r="BP32" s="366"/>
      <c r="BQ32" s="366"/>
      <c r="BR32" s="366"/>
      <c r="BS32" s="366"/>
      <c r="BT32" s="366"/>
      <c r="BU32" s="366"/>
      <c r="BW32" s="366" t="s">
        <v>185</v>
      </c>
      <c r="BX32" s="366"/>
      <c r="BY32" s="366"/>
      <c r="BZ32" s="366"/>
      <c r="CA32" s="366"/>
      <c r="CB32" s="366"/>
      <c r="CC32" s="366"/>
      <c r="CD32" s="366"/>
      <c r="CE32" s="366"/>
      <c r="CF32" s="366"/>
      <c r="CG32" s="366"/>
      <c r="CH32" s="366"/>
      <c r="CI32" s="366"/>
      <c r="CJ32" s="366"/>
      <c r="CK32" s="366"/>
      <c r="CL32" s="366"/>
      <c r="CM32" s="366"/>
      <c r="CO32" s="366" t="s">
        <v>186</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15">
      <c r="A33" s="163"/>
      <c r="B33" s="187"/>
      <c r="C33" s="358" t="s">
        <v>187</v>
      </c>
      <c r="D33" s="358"/>
      <c r="E33" s="357" t="s">
        <v>188</v>
      </c>
      <c r="F33" s="357"/>
      <c r="G33" s="357"/>
      <c r="H33" s="357"/>
      <c r="I33" s="357"/>
      <c r="J33" s="357"/>
      <c r="K33" s="357"/>
      <c r="L33" s="357"/>
      <c r="M33" s="357"/>
      <c r="N33" s="357"/>
      <c r="O33" s="357"/>
      <c r="P33" s="357"/>
      <c r="Q33" s="357"/>
      <c r="R33" s="357"/>
      <c r="S33" s="357"/>
      <c r="T33" s="188"/>
      <c r="U33" s="358" t="s">
        <v>187</v>
      </c>
      <c r="V33" s="358"/>
      <c r="W33" s="357" t="s">
        <v>188</v>
      </c>
      <c r="X33" s="357"/>
      <c r="Y33" s="357"/>
      <c r="Z33" s="357"/>
      <c r="AA33" s="357"/>
      <c r="AB33" s="357"/>
      <c r="AC33" s="357"/>
      <c r="AD33" s="357"/>
      <c r="AE33" s="357"/>
      <c r="AF33" s="357"/>
      <c r="AG33" s="357"/>
      <c r="AH33" s="357"/>
      <c r="AI33" s="357"/>
      <c r="AJ33" s="357"/>
      <c r="AK33" s="357"/>
      <c r="AL33" s="188"/>
      <c r="AM33" s="358" t="s">
        <v>187</v>
      </c>
      <c r="AN33" s="358"/>
      <c r="AO33" s="357" t="s">
        <v>188</v>
      </c>
      <c r="AP33" s="357"/>
      <c r="AQ33" s="357"/>
      <c r="AR33" s="357"/>
      <c r="AS33" s="357"/>
      <c r="AT33" s="357"/>
      <c r="AU33" s="357"/>
      <c r="AV33" s="357"/>
      <c r="AW33" s="357"/>
      <c r="AX33" s="357"/>
      <c r="AY33" s="357"/>
      <c r="AZ33" s="357"/>
      <c r="BA33" s="357"/>
      <c r="BB33" s="357"/>
      <c r="BC33" s="357"/>
      <c r="BD33" s="189"/>
      <c r="BE33" s="357" t="s">
        <v>189</v>
      </c>
      <c r="BF33" s="357"/>
      <c r="BG33" s="357" t="s">
        <v>190</v>
      </c>
      <c r="BH33" s="357"/>
      <c r="BI33" s="357"/>
      <c r="BJ33" s="357"/>
      <c r="BK33" s="357"/>
      <c r="BL33" s="357"/>
      <c r="BM33" s="357"/>
      <c r="BN33" s="357"/>
      <c r="BO33" s="357"/>
      <c r="BP33" s="357"/>
      <c r="BQ33" s="357"/>
      <c r="BR33" s="357"/>
      <c r="BS33" s="357"/>
      <c r="BT33" s="357"/>
      <c r="BU33" s="357"/>
      <c r="BV33" s="189"/>
      <c r="BW33" s="358" t="s">
        <v>189</v>
      </c>
      <c r="BX33" s="358"/>
      <c r="BY33" s="357" t="s">
        <v>191</v>
      </c>
      <c r="BZ33" s="357"/>
      <c r="CA33" s="357"/>
      <c r="CB33" s="357"/>
      <c r="CC33" s="357"/>
      <c r="CD33" s="357"/>
      <c r="CE33" s="357"/>
      <c r="CF33" s="357"/>
      <c r="CG33" s="357"/>
      <c r="CH33" s="357"/>
      <c r="CI33" s="357"/>
      <c r="CJ33" s="357"/>
      <c r="CK33" s="357"/>
      <c r="CL33" s="357"/>
      <c r="CM33" s="357"/>
      <c r="CN33" s="188"/>
      <c r="CO33" s="358" t="s">
        <v>187</v>
      </c>
      <c r="CP33" s="358"/>
      <c r="CQ33" s="357" t="s">
        <v>192</v>
      </c>
      <c r="CR33" s="357"/>
      <c r="CS33" s="357"/>
      <c r="CT33" s="357"/>
      <c r="CU33" s="357"/>
      <c r="CV33" s="357"/>
      <c r="CW33" s="357"/>
      <c r="CX33" s="357"/>
      <c r="CY33" s="357"/>
      <c r="CZ33" s="357"/>
      <c r="DA33" s="357"/>
      <c r="DB33" s="357"/>
      <c r="DC33" s="357"/>
      <c r="DD33" s="357"/>
      <c r="DE33" s="357"/>
      <c r="DF33" s="188"/>
      <c r="DG33" s="356" t="s">
        <v>193</v>
      </c>
      <c r="DH33" s="356"/>
      <c r="DI33" s="190"/>
    </row>
    <row r="34" spans="1:113" ht="32.25" customHeight="1" x14ac:dyDescent="0.15">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国民健康保険事業特別会計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IF('各会計、関係団体の財政状況及び健全化判断比率'!B32="","",'各会計、関係団体の財政状況及び健全化判断比率'!B32)</f>
        <v>簡易水道事業会計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8</v>
      </c>
      <c r="BX34" s="354"/>
      <c r="BY34" s="355" t="str">
        <f>IF('各会計、関係団体の財政状況及び健全化判断比率'!B68="","",'各会計、関係団体の財政状況及び健全化判断比率'!B68)</f>
        <v>宮崎県市町村総合事務組合　一般会計</v>
      </c>
      <c r="BZ34" s="355"/>
      <c r="CA34" s="355"/>
      <c r="CB34" s="355"/>
      <c r="CC34" s="355"/>
      <c r="CD34" s="355"/>
      <c r="CE34" s="355"/>
      <c r="CF34" s="355"/>
      <c r="CG34" s="355"/>
      <c r="CH34" s="355"/>
      <c r="CI34" s="355"/>
      <c r="CJ34" s="355"/>
      <c r="CK34" s="355"/>
      <c r="CL34" s="355"/>
      <c r="CM34" s="355"/>
      <c r="CN34" s="163"/>
      <c r="CO34" s="354">
        <f>IF(CQ34="","",MAX(C34:D43,U34:V43,AM34:AN43,BE34:BF43,BW34:BX43)+1)</f>
        <v>17</v>
      </c>
      <c r="CP34" s="354"/>
      <c r="CQ34" s="355" t="str">
        <f>IF('各会計、関係団体の財政状況及び健全化判断比率'!BS7="","",'各会計、関係団体の財政状況及び健全化判断比率'!BS7)</f>
        <v>(有)グリーンサービス・コスモス</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15">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介護保険特別会計(保険事業勘定)</v>
      </c>
      <c r="X35" s="355"/>
      <c r="Y35" s="355"/>
      <c r="Z35" s="355"/>
      <c r="AA35" s="355"/>
      <c r="AB35" s="355"/>
      <c r="AC35" s="355"/>
      <c r="AD35" s="355"/>
      <c r="AE35" s="355"/>
      <c r="AF35" s="355"/>
      <c r="AG35" s="355"/>
      <c r="AH35" s="355"/>
      <c r="AI35" s="355"/>
      <c r="AJ35" s="355"/>
      <c r="AK35" s="355"/>
      <c r="AL35" s="163"/>
      <c r="AM35" s="354">
        <f t="shared" ref="AM35:AM43" si="0">IF(AO35="","",AM34+1)</f>
        <v>7</v>
      </c>
      <c r="AN35" s="354"/>
      <c r="AO35" s="355" t="str">
        <f>IF('各会計、関係団体の財政状況及び健全化判断比率'!B33="","",'各会計、関係団体の財政状況及び健全化判断比率'!B33)</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9</v>
      </c>
      <c r="BX35" s="354"/>
      <c r="BY35" s="355" t="str">
        <f>IF('各会計、関係団体の財政状況及び健全化判断比率'!B69="","",'各会計、関係団体の財政状況及び健全化判断比率'!B69)</f>
        <v>宮崎県市町村総合事務組合　市町村交通災害共済事業特別会計</v>
      </c>
      <c r="BZ35" s="355"/>
      <c r="CA35" s="355"/>
      <c r="CB35" s="355"/>
      <c r="CC35" s="355"/>
      <c r="CD35" s="355"/>
      <c r="CE35" s="355"/>
      <c r="CF35" s="355"/>
      <c r="CG35" s="355"/>
      <c r="CH35" s="355"/>
      <c r="CI35" s="355"/>
      <c r="CJ35" s="355"/>
      <c r="CK35" s="355"/>
      <c r="CL35" s="355"/>
      <c r="CM35" s="355"/>
      <c r="CN35" s="163"/>
      <c r="CO35" s="354">
        <f t="shared" ref="CO35:CO43" si="3">IF(CQ35="","",CO34+1)</f>
        <v>18</v>
      </c>
      <c r="CP35" s="354"/>
      <c r="CQ35" s="355" t="str">
        <f>IF('各会計、関係団体の財政状況及び健全化判断比率'!BS8="","",'各会計、関係団体の財政状況及び健全化判断比率'!BS8)</f>
        <v>（社）宮崎県林業公社</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15">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10</v>
      </c>
      <c r="BX36" s="354"/>
      <c r="BY36" s="355" t="str">
        <f>IF('各会計、関係団体の財政状況及び健全化判断比率'!B70="","",'各会計、関係団体の財政状況及び健全化判断比率'!B70)</f>
        <v>宮崎県市町村総合事務組合　自治会館管理運営特別会計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15">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5</v>
      </c>
      <c r="V37" s="354"/>
      <c r="W37" s="355" t="str">
        <f>IF('各会計、関係団体の財政状況及び健全化判断比率'!B31="","",'各会計、関係団体の財政状況及び健全化判断比率'!B31)</f>
        <v>介護保険特別会計(介護サービス事業勘定)</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11</v>
      </c>
      <c r="BX37" s="354"/>
      <c r="BY37" s="355" t="str">
        <f>IF('各会計、関係団体の財政状況及び健全化判断比率'!B71="","",'各会計、関係団体の財政状況及び健全化判断比率'!B71)</f>
        <v>宮崎県後期高齢者医療広域連合　一般会計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15">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12</v>
      </c>
      <c r="BX38" s="354"/>
      <c r="BY38" s="355" t="str">
        <f>IF('各会計、関係団体の財政状況及び健全化判断比率'!B72="","",'各会計、関係団体の財政状況及び健全化判断比率'!B72)</f>
        <v>宮崎県後期高齢者医療広域連合　後期高齢者医療特別会計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15">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13</v>
      </c>
      <c r="BX39" s="354"/>
      <c r="BY39" s="355" t="str">
        <f>IF('各会計、関係団体の財政状況及び健全化判断比率'!B73="","",'各会計、関係団体の財政状況及び健全化判断比率'!B73)</f>
        <v>西都児湯環境整備事務組合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15">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14</v>
      </c>
      <c r="BX40" s="354"/>
      <c r="BY40" s="355" t="str">
        <f>IF('各会計、関係団体の財政状況及び健全化判断比率'!B74="","",'各会計、関係団体の財政状況及び健全化判断比率'!B74)</f>
        <v>一ツ瀬川営農飲雑用水広域水道企業団</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15">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15</v>
      </c>
      <c r="BX41" s="354"/>
      <c r="BY41" s="355" t="str">
        <f>IF('各会計、関係団体の財政状況及び健全化判断比率'!B75="","",'各会計、関係団体の財政状況及び健全化判断比率'!B75)</f>
        <v>宮崎県東児湯消防組合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15">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16</v>
      </c>
      <c r="BX42" s="354"/>
      <c r="BY42" s="355" t="str">
        <f>IF('各会計、関係団体の財政状況及び健全化判断比率'!B76="","",'各会計、関係団体の財政状況及び健全化判断比率'!B76)</f>
        <v>高鍋・木城衛生組合</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15">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51" t="s">
        <v>195</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196</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197</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198</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199</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200</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201</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202</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eBEUqdNmgyLGKFltKqpgmc5pK3243xMdrobyzYZQo/MgMPO2NodOERX5q2HMFFojrf8cr/S7t6UFyziBCsQn5w==" saltValue="3gHoWZQFAzIttX+OOLxrP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203</v>
      </c>
      <c r="DI1" s="705"/>
      <c r="DJ1" s="705"/>
      <c r="DK1" s="705"/>
      <c r="DL1" s="705"/>
      <c r="DM1" s="705"/>
      <c r="DN1" s="706"/>
      <c r="DO1" s="196"/>
      <c r="DP1" s="704" t="s">
        <v>204</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206</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207</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208</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209</v>
      </c>
      <c r="S4" s="661"/>
      <c r="T4" s="661"/>
      <c r="U4" s="661"/>
      <c r="V4" s="661"/>
      <c r="W4" s="661"/>
      <c r="X4" s="661"/>
      <c r="Y4" s="662"/>
      <c r="Z4" s="660" t="s">
        <v>210</v>
      </c>
      <c r="AA4" s="661"/>
      <c r="AB4" s="661"/>
      <c r="AC4" s="662"/>
      <c r="AD4" s="660" t="s">
        <v>211</v>
      </c>
      <c r="AE4" s="661"/>
      <c r="AF4" s="661"/>
      <c r="AG4" s="661"/>
      <c r="AH4" s="661"/>
      <c r="AI4" s="661"/>
      <c r="AJ4" s="661"/>
      <c r="AK4" s="662"/>
      <c r="AL4" s="660" t="s">
        <v>210</v>
      </c>
      <c r="AM4" s="661"/>
      <c r="AN4" s="661"/>
      <c r="AO4" s="662"/>
      <c r="AP4" s="707" t="s">
        <v>212</v>
      </c>
      <c r="AQ4" s="707"/>
      <c r="AR4" s="707"/>
      <c r="AS4" s="707"/>
      <c r="AT4" s="707"/>
      <c r="AU4" s="707"/>
      <c r="AV4" s="707"/>
      <c r="AW4" s="707"/>
      <c r="AX4" s="707"/>
      <c r="AY4" s="707"/>
      <c r="AZ4" s="707"/>
      <c r="BA4" s="707"/>
      <c r="BB4" s="707"/>
      <c r="BC4" s="707"/>
      <c r="BD4" s="707"/>
      <c r="BE4" s="707"/>
      <c r="BF4" s="707"/>
      <c r="BG4" s="707" t="s">
        <v>213</v>
      </c>
      <c r="BH4" s="707"/>
      <c r="BI4" s="707"/>
      <c r="BJ4" s="707"/>
      <c r="BK4" s="707"/>
      <c r="BL4" s="707"/>
      <c r="BM4" s="707"/>
      <c r="BN4" s="707"/>
      <c r="BO4" s="707" t="s">
        <v>210</v>
      </c>
      <c r="BP4" s="707"/>
      <c r="BQ4" s="707"/>
      <c r="BR4" s="707"/>
      <c r="BS4" s="707" t="s">
        <v>214</v>
      </c>
      <c r="BT4" s="707"/>
      <c r="BU4" s="707"/>
      <c r="BV4" s="707"/>
      <c r="BW4" s="707"/>
      <c r="BX4" s="707"/>
      <c r="BY4" s="707"/>
      <c r="BZ4" s="707"/>
      <c r="CA4" s="707"/>
      <c r="CB4" s="707"/>
      <c r="CD4" s="660" t="s">
        <v>215</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216</v>
      </c>
      <c r="C5" s="667"/>
      <c r="D5" s="667"/>
      <c r="E5" s="667"/>
      <c r="F5" s="667"/>
      <c r="G5" s="667"/>
      <c r="H5" s="667"/>
      <c r="I5" s="667"/>
      <c r="J5" s="667"/>
      <c r="K5" s="667"/>
      <c r="L5" s="667"/>
      <c r="M5" s="667"/>
      <c r="N5" s="667"/>
      <c r="O5" s="667"/>
      <c r="P5" s="667"/>
      <c r="Q5" s="668"/>
      <c r="R5" s="663">
        <v>2199835</v>
      </c>
      <c r="S5" s="664"/>
      <c r="T5" s="664"/>
      <c r="U5" s="664"/>
      <c r="V5" s="664"/>
      <c r="W5" s="664"/>
      <c r="X5" s="664"/>
      <c r="Y5" s="689"/>
      <c r="Z5" s="702">
        <v>32.799999999999997</v>
      </c>
      <c r="AA5" s="702"/>
      <c r="AB5" s="702"/>
      <c r="AC5" s="702"/>
      <c r="AD5" s="703">
        <v>2199835</v>
      </c>
      <c r="AE5" s="703"/>
      <c r="AF5" s="703"/>
      <c r="AG5" s="703"/>
      <c r="AH5" s="703"/>
      <c r="AI5" s="703"/>
      <c r="AJ5" s="703"/>
      <c r="AK5" s="703"/>
      <c r="AL5" s="690">
        <v>70.599999999999994</v>
      </c>
      <c r="AM5" s="672"/>
      <c r="AN5" s="672"/>
      <c r="AO5" s="691"/>
      <c r="AP5" s="666" t="s">
        <v>217</v>
      </c>
      <c r="AQ5" s="667"/>
      <c r="AR5" s="667"/>
      <c r="AS5" s="667"/>
      <c r="AT5" s="667"/>
      <c r="AU5" s="667"/>
      <c r="AV5" s="667"/>
      <c r="AW5" s="667"/>
      <c r="AX5" s="667"/>
      <c r="AY5" s="667"/>
      <c r="AZ5" s="667"/>
      <c r="BA5" s="667"/>
      <c r="BB5" s="667"/>
      <c r="BC5" s="667"/>
      <c r="BD5" s="667"/>
      <c r="BE5" s="667"/>
      <c r="BF5" s="668"/>
      <c r="BG5" s="608">
        <v>2199835</v>
      </c>
      <c r="BH5" s="609"/>
      <c r="BI5" s="609"/>
      <c r="BJ5" s="609"/>
      <c r="BK5" s="609"/>
      <c r="BL5" s="609"/>
      <c r="BM5" s="609"/>
      <c r="BN5" s="610"/>
      <c r="BO5" s="646">
        <v>100</v>
      </c>
      <c r="BP5" s="646"/>
      <c r="BQ5" s="646"/>
      <c r="BR5" s="646"/>
      <c r="BS5" s="647">
        <v>250187</v>
      </c>
      <c r="BT5" s="647"/>
      <c r="BU5" s="647"/>
      <c r="BV5" s="647"/>
      <c r="BW5" s="647"/>
      <c r="BX5" s="647"/>
      <c r="BY5" s="647"/>
      <c r="BZ5" s="647"/>
      <c r="CA5" s="647"/>
      <c r="CB5" s="685"/>
      <c r="CD5" s="660" t="s">
        <v>212</v>
      </c>
      <c r="CE5" s="661"/>
      <c r="CF5" s="661"/>
      <c r="CG5" s="661"/>
      <c r="CH5" s="661"/>
      <c r="CI5" s="661"/>
      <c r="CJ5" s="661"/>
      <c r="CK5" s="661"/>
      <c r="CL5" s="661"/>
      <c r="CM5" s="661"/>
      <c r="CN5" s="661"/>
      <c r="CO5" s="661"/>
      <c r="CP5" s="661"/>
      <c r="CQ5" s="662"/>
      <c r="CR5" s="660" t="s">
        <v>218</v>
      </c>
      <c r="CS5" s="661"/>
      <c r="CT5" s="661"/>
      <c r="CU5" s="661"/>
      <c r="CV5" s="661"/>
      <c r="CW5" s="661"/>
      <c r="CX5" s="661"/>
      <c r="CY5" s="662"/>
      <c r="CZ5" s="660" t="s">
        <v>210</v>
      </c>
      <c r="DA5" s="661"/>
      <c r="DB5" s="661"/>
      <c r="DC5" s="662"/>
      <c r="DD5" s="660" t="s">
        <v>219</v>
      </c>
      <c r="DE5" s="661"/>
      <c r="DF5" s="661"/>
      <c r="DG5" s="661"/>
      <c r="DH5" s="661"/>
      <c r="DI5" s="661"/>
      <c r="DJ5" s="661"/>
      <c r="DK5" s="661"/>
      <c r="DL5" s="661"/>
      <c r="DM5" s="661"/>
      <c r="DN5" s="661"/>
      <c r="DO5" s="661"/>
      <c r="DP5" s="662"/>
      <c r="DQ5" s="660" t="s">
        <v>220</v>
      </c>
      <c r="DR5" s="661"/>
      <c r="DS5" s="661"/>
      <c r="DT5" s="661"/>
      <c r="DU5" s="661"/>
      <c r="DV5" s="661"/>
      <c r="DW5" s="661"/>
      <c r="DX5" s="661"/>
      <c r="DY5" s="661"/>
      <c r="DZ5" s="661"/>
      <c r="EA5" s="661"/>
      <c r="EB5" s="661"/>
      <c r="EC5" s="662"/>
    </row>
    <row r="6" spans="2:143" ht="11.25" customHeight="1" x14ac:dyDescent="0.15">
      <c r="B6" s="605" t="s">
        <v>221</v>
      </c>
      <c r="C6" s="606"/>
      <c r="D6" s="606"/>
      <c r="E6" s="606"/>
      <c r="F6" s="606"/>
      <c r="G6" s="606"/>
      <c r="H6" s="606"/>
      <c r="I6" s="606"/>
      <c r="J6" s="606"/>
      <c r="K6" s="606"/>
      <c r="L6" s="606"/>
      <c r="M6" s="606"/>
      <c r="N6" s="606"/>
      <c r="O6" s="606"/>
      <c r="P6" s="606"/>
      <c r="Q6" s="607"/>
      <c r="R6" s="608">
        <v>66707</v>
      </c>
      <c r="S6" s="609"/>
      <c r="T6" s="609"/>
      <c r="U6" s="609"/>
      <c r="V6" s="609"/>
      <c r="W6" s="609"/>
      <c r="X6" s="609"/>
      <c r="Y6" s="610"/>
      <c r="Z6" s="646">
        <v>1</v>
      </c>
      <c r="AA6" s="646"/>
      <c r="AB6" s="646"/>
      <c r="AC6" s="646"/>
      <c r="AD6" s="647">
        <v>66707</v>
      </c>
      <c r="AE6" s="647"/>
      <c r="AF6" s="647"/>
      <c r="AG6" s="647"/>
      <c r="AH6" s="647"/>
      <c r="AI6" s="647"/>
      <c r="AJ6" s="647"/>
      <c r="AK6" s="647"/>
      <c r="AL6" s="611">
        <v>2.1</v>
      </c>
      <c r="AM6" s="612"/>
      <c r="AN6" s="612"/>
      <c r="AO6" s="648"/>
      <c r="AP6" s="605" t="s">
        <v>222</v>
      </c>
      <c r="AQ6" s="606"/>
      <c r="AR6" s="606"/>
      <c r="AS6" s="606"/>
      <c r="AT6" s="606"/>
      <c r="AU6" s="606"/>
      <c r="AV6" s="606"/>
      <c r="AW6" s="606"/>
      <c r="AX6" s="606"/>
      <c r="AY6" s="606"/>
      <c r="AZ6" s="606"/>
      <c r="BA6" s="606"/>
      <c r="BB6" s="606"/>
      <c r="BC6" s="606"/>
      <c r="BD6" s="606"/>
      <c r="BE6" s="606"/>
      <c r="BF6" s="607"/>
      <c r="BG6" s="608">
        <v>2199835</v>
      </c>
      <c r="BH6" s="609"/>
      <c r="BI6" s="609"/>
      <c r="BJ6" s="609"/>
      <c r="BK6" s="609"/>
      <c r="BL6" s="609"/>
      <c r="BM6" s="609"/>
      <c r="BN6" s="610"/>
      <c r="BO6" s="646">
        <v>100</v>
      </c>
      <c r="BP6" s="646"/>
      <c r="BQ6" s="646"/>
      <c r="BR6" s="646"/>
      <c r="BS6" s="647">
        <v>250187</v>
      </c>
      <c r="BT6" s="647"/>
      <c r="BU6" s="647"/>
      <c r="BV6" s="647"/>
      <c r="BW6" s="647"/>
      <c r="BX6" s="647"/>
      <c r="BY6" s="647"/>
      <c r="BZ6" s="647"/>
      <c r="CA6" s="647"/>
      <c r="CB6" s="685"/>
      <c r="CD6" s="666" t="s">
        <v>223</v>
      </c>
      <c r="CE6" s="667"/>
      <c r="CF6" s="667"/>
      <c r="CG6" s="667"/>
      <c r="CH6" s="667"/>
      <c r="CI6" s="667"/>
      <c r="CJ6" s="667"/>
      <c r="CK6" s="667"/>
      <c r="CL6" s="667"/>
      <c r="CM6" s="667"/>
      <c r="CN6" s="667"/>
      <c r="CO6" s="667"/>
      <c r="CP6" s="667"/>
      <c r="CQ6" s="668"/>
      <c r="CR6" s="608">
        <v>68497</v>
      </c>
      <c r="CS6" s="609"/>
      <c r="CT6" s="609"/>
      <c r="CU6" s="609"/>
      <c r="CV6" s="609"/>
      <c r="CW6" s="609"/>
      <c r="CX6" s="609"/>
      <c r="CY6" s="610"/>
      <c r="CZ6" s="690">
        <v>1.3</v>
      </c>
      <c r="DA6" s="672"/>
      <c r="DB6" s="672"/>
      <c r="DC6" s="692"/>
      <c r="DD6" s="614" t="s">
        <v>122</v>
      </c>
      <c r="DE6" s="609"/>
      <c r="DF6" s="609"/>
      <c r="DG6" s="609"/>
      <c r="DH6" s="609"/>
      <c r="DI6" s="609"/>
      <c r="DJ6" s="609"/>
      <c r="DK6" s="609"/>
      <c r="DL6" s="609"/>
      <c r="DM6" s="609"/>
      <c r="DN6" s="609"/>
      <c r="DO6" s="609"/>
      <c r="DP6" s="610"/>
      <c r="DQ6" s="614">
        <v>68497</v>
      </c>
      <c r="DR6" s="609"/>
      <c r="DS6" s="609"/>
      <c r="DT6" s="609"/>
      <c r="DU6" s="609"/>
      <c r="DV6" s="609"/>
      <c r="DW6" s="609"/>
      <c r="DX6" s="609"/>
      <c r="DY6" s="609"/>
      <c r="DZ6" s="609"/>
      <c r="EA6" s="609"/>
      <c r="EB6" s="609"/>
      <c r="EC6" s="645"/>
    </row>
    <row r="7" spans="2:143" ht="11.25" customHeight="1" x14ac:dyDescent="0.15">
      <c r="B7" s="605" t="s">
        <v>224</v>
      </c>
      <c r="C7" s="606"/>
      <c r="D7" s="606"/>
      <c r="E7" s="606"/>
      <c r="F7" s="606"/>
      <c r="G7" s="606"/>
      <c r="H7" s="606"/>
      <c r="I7" s="606"/>
      <c r="J7" s="606"/>
      <c r="K7" s="606"/>
      <c r="L7" s="606"/>
      <c r="M7" s="606"/>
      <c r="N7" s="606"/>
      <c r="O7" s="606"/>
      <c r="P7" s="606"/>
      <c r="Q7" s="607"/>
      <c r="R7" s="608">
        <v>97</v>
      </c>
      <c r="S7" s="609"/>
      <c r="T7" s="609"/>
      <c r="U7" s="609"/>
      <c r="V7" s="609"/>
      <c r="W7" s="609"/>
      <c r="X7" s="609"/>
      <c r="Y7" s="610"/>
      <c r="Z7" s="646">
        <v>0</v>
      </c>
      <c r="AA7" s="646"/>
      <c r="AB7" s="646"/>
      <c r="AC7" s="646"/>
      <c r="AD7" s="647">
        <v>97</v>
      </c>
      <c r="AE7" s="647"/>
      <c r="AF7" s="647"/>
      <c r="AG7" s="647"/>
      <c r="AH7" s="647"/>
      <c r="AI7" s="647"/>
      <c r="AJ7" s="647"/>
      <c r="AK7" s="647"/>
      <c r="AL7" s="611">
        <v>0</v>
      </c>
      <c r="AM7" s="612"/>
      <c r="AN7" s="612"/>
      <c r="AO7" s="648"/>
      <c r="AP7" s="605" t="s">
        <v>225</v>
      </c>
      <c r="AQ7" s="606"/>
      <c r="AR7" s="606"/>
      <c r="AS7" s="606"/>
      <c r="AT7" s="606"/>
      <c r="AU7" s="606"/>
      <c r="AV7" s="606"/>
      <c r="AW7" s="606"/>
      <c r="AX7" s="606"/>
      <c r="AY7" s="606"/>
      <c r="AZ7" s="606"/>
      <c r="BA7" s="606"/>
      <c r="BB7" s="606"/>
      <c r="BC7" s="606"/>
      <c r="BD7" s="606"/>
      <c r="BE7" s="606"/>
      <c r="BF7" s="607"/>
      <c r="BG7" s="608">
        <v>146555</v>
      </c>
      <c r="BH7" s="609"/>
      <c r="BI7" s="609"/>
      <c r="BJ7" s="609"/>
      <c r="BK7" s="609"/>
      <c r="BL7" s="609"/>
      <c r="BM7" s="609"/>
      <c r="BN7" s="610"/>
      <c r="BO7" s="646">
        <v>6.7</v>
      </c>
      <c r="BP7" s="646"/>
      <c r="BQ7" s="646"/>
      <c r="BR7" s="646"/>
      <c r="BS7" s="647">
        <v>2904</v>
      </c>
      <c r="BT7" s="647"/>
      <c r="BU7" s="647"/>
      <c r="BV7" s="647"/>
      <c r="BW7" s="647"/>
      <c r="BX7" s="647"/>
      <c r="BY7" s="647"/>
      <c r="BZ7" s="647"/>
      <c r="CA7" s="647"/>
      <c r="CB7" s="685"/>
      <c r="CD7" s="605" t="s">
        <v>226</v>
      </c>
      <c r="CE7" s="606"/>
      <c r="CF7" s="606"/>
      <c r="CG7" s="606"/>
      <c r="CH7" s="606"/>
      <c r="CI7" s="606"/>
      <c r="CJ7" s="606"/>
      <c r="CK7" s="606"/>
      <c r="CL7" s="606"/>
      <c r="CM7" s="606"/>
      <c r="CN7" s="606"/>
      <c r="CO7" s="606"/>
      <c r="CP7" s="606"/>
      <c r="CQ7" s="607"/>
      <c r="CR7" s="608">
        <v>1241394</v>
      </c>
      <c r="CS7" s="609"/>
      <c r="CT7" s="609"/>
      <c r="CU7" s="609"/>
      <c r="CV7" s="609"/>
      <c r="CW7" s="609"/>
      <c r="CX7" s="609"/>
      <c r="CY7" s="610"/>
      <c r="CZ7" s="646">
        <v>23.8</v>
      </c>
      <c r="DA7" s="646"/>
      <c r="DB7" s="646"/>
      <c r="DC7" s="646"/>
      <c r="DD7" s="614">
        <v>14618</v>
      </c>
      <c r="DE7" s="609"/>
      <c r="DF7" s="609"/>
      <c r="DG7" s="609"/>
      <c r="DH7" s="609"/>
      <c r="DI7" s="609"/>
      <c r="DJ7" s="609"/>
      <c r="DK7" s="609"/>
      <c r="DL7" s="609"/>
      <c r="DM7" s="609"/>
      <c r="DN7" s="609"/>
      <c r="DO7" s="609"/>
      <c r="DP7" s="610"/>
      <c r="DQ7" s="614">
        <v>1154086</v>
      </c>
      <c r="DR7" s="609"/>
      <c r="DS7" s="609"/>
      <c r="DT7" s="609"/>
      <c r="DU7" s="609"/>
      <c r="DV7" s="609"/>
      <c r="DW7" s="609"/>
      <c r="DX7" s="609"/>
      <c r="DY7" s="609"/>
      <c r="DZ7" s="609"/>
      <c r="EA7" s="609"/>
      <c r="EB7" s="609"/>
      <c r="EC7" s="645"/>
    </row>
    <row r="8" spans="2:143" ht="11.25" customHeight="1" x14ac:dyDescent="0.15">
      <c r="B8" s="605" t="s">
        <v>227</v>
      </c>
      <c r="C8" s="606"/>
      <c r="D8" s="606"/>
      <c r="E8" s="606"/>
      <c r="F8" s="606"/>
      <c r="G8" s="606"/>
      <c r="H8" s="606"/>
      <c r="I8" s="606"/>
      <c r="J8" s="606"/>
      <c r="K8" s="606"/>
      <c r="L8" s="606"/>
      <c r="M8" s="606"/>
      <c r="N8" s="606"/>
      <c r="O8" s="606"/>
      <c r="P8" s="606"/>
      <c r="Q8" s="607"/>
      <c r="R8" s="608">
        <v>2145</v>
      </c>
      <c r="S8" s="609"/>
      <c r="T8" s="609"/>
      <c r="U8" s="609"/>
      <c r="V8" s="609"/>
      <c r="W8" s="609"/>
      <c r="X8" s="609"/>
      <c r="Y8" s="610"/>
      <c r="Z8" s="646">
        <v>0</v>
      </c>
      <c r="AA8" s="646"/>
      <c r="AB8" s="646"/>
      <c r="AC8" s="646"/>
      <c r="AD8" s="647">
        <v>2145</v>
      </c>
      <c r="AE8" s="647"/>
      <c r="AF8" s="647"/>
      <c r="AG8" s="647"/>
      <c r="AH8" s="647"/>
      <c r="AI8" s="647"/>
      <c r="AJ8" s="647"/>
      <c r="AK8" s="647"/>
      <c r="AL8" s="611">
        <v>0.1</v>
      </c>
      <c r="AM8" s="612"/>
      <c r="AN8" s="612"/>
      <c r="AO8" s="648"/>
      <c r="AP8" s="605" t="s">
        <v>228</v>
      </c>
      <c r="AQ8" s="606"/>
      <c r="AR8" s="606"/>
      <c r="AS8" s="606"/>
      <c r="AT8" s="606"/>
      <c r="AU8" s="606"/>
      <c r="AV8" s="606"/>
      <c r="AW8" s="606"/>
      <c r="AX8" s="606"/>
      <c r="AY8" s="606"/>
      <c r="AZ8" s="606"/>
      <c r="BA8" s="606"/>
      <c r="BB8" s="606"/>
      <c r="BC8" s="606"/>
      <c r="BD8" s="606"/>
      <c r="BE8" s="606"/>
      <c r="BF8" s="607"/>
      <c r="BG8" s="608">
        <v>6433</v>
      </c>
      <c r="BH8" s="609"/>
      <c r="BI8" s="609"/>
      <c r="BJ8" s="609"/>
      <c r="BK8" s="609"/>
      <c r="BL8" s="609"/>
      <c r="BM8" s="609"/>
      <c r="BN8" s="610"/>
      <c r="BO8" s="646">
        <v>0.3</v>
      </c>
      <c r="BP8" s="646"/>
      <c r="BQ8" s="646"/>
      <c r="BR8" s="646"/>
      <c r="BS8" s="647" t="s">
        <v>122</v>
      </c>
      <c r="BT8" s="647"/>
      <c r="BU8" s="647"/>
      <c r="BV8" s="647"/>
      <c r="BW8" s="647"/>
      <c r="BX8" s="647"/>
      <c r="BY8" s="647"/>
      <c r="BZ8" s="647"/>
      <c r="CA8" s="647"/>
      <c r="CB8" s="685"/>
      <c r="CD8" s="605" t="s">
        <v>229</v>
      </c>
      <c r="CE8" s="606"/>
      <c r="CF8" s="606"/>
      <c r="CG8" s="606"/>
      <c r="CH8" s="606"/>
      <c r="CI8" s="606"/>
      <c r="CJ8" s="606"/>
      <c r="CK8" s="606"/>
      <c r="CL8" s="606"/>
      <c r="CM8" s="606"/>
      <c r="CN8" s="606"/>
      <c r="CO8" s="606"/>
      <c r="CP8" s="606"/>
      <c r="CQ8" s="607"/>
      <c r="CR8" s="608">
        <v>1382830</v>
      </c>
      <c r="CS8" s="609"/>
      <c r="CT8" s="609"/>
      <c r="CU8" s="609"/>
      <c r="CV8" s="609"/>
      <c r="CW8" s="609"/>
      <c r="CX8" s="609"/>
      <c r="CY8" s="610"/>
      <c r="CZ8" s="646">
        <v>26.5</v>
      </c>
      <c r="DA8" s="646"/>
      <c r="DB8" s="646"/>
      <c r="DC8" s="646"/>
      <c r="DD8" s="614">
        <v>30703</v>
      </c>
      <c r="DE8" s="609"/>
      <c r="DF8" s="609"/>
      <c r="DG8" s="609"/>
      <c r="DH8" s="609"/>
      <c r="DI8" s="609"/>
      <c r="DJ8" s="609"/>
      <c r="DK8" s="609"/>
      <c r="DL8" s="609"/>
      <c r="DM8" s="609"/>
      <c r="DN8" s="609"/>
      <c r="DO8" s="609"/>
      <c r="DP8" s="610"/>
      <c r="DQ8" s="614">
        <v>861828</v>
      </c>
      <c r="DR8" s="609"/>
      <c r="DS8" s="609"/>
      <c r="DT8" s="609"/>
      <c r="DU8" s="609"/>
      <c r="DV8" s="609"/>
      <c r="DW8" s="609"/>
      <c r="DX8" s="609"/>
      <c r="DY8" s="609"/>
      <c r="DZ8" s="609"/>
      <c r="EA8" s="609"/>
      <c r="EB8" s="609"/>
      <c r="EC8" s="645"/>
    </row>
    <row r="9" spans="2:143" ht="11.25" customHeight="1" x14ac:dyDescent="0.15">
      <c r="B9" s="605" t="s">
        <v>230</v>
      </c>
      <c r="C9" s="606"/>
      <c r="D9" s="606"/>
      <c r="E9" s="606"/>
      <c r="F9" s="606"/>
      <c r="G9" s="606"/>
      <c r="H9" s="606"/>
      <c r="I9" s="606"/>
      <c r="J9" s="606"/>
      <c r="K9" s="606"/>
      <c r="L9" s="606"/>
      <c r="M9" s="606"/>
      <c r="N9" s="606"/>
      <c r="O9" s="606"/>
      <c r="P9" s="606"/>
      <c r="Q9" s="607"/>
      <c r="R9" s="608">
        <v>2108</v>
      </c>
      <c r="S9" s="609"/>
      <c r="T9" s="609"/>
      <c r="U9" s="609"/>
      <c r="V9" s="609"/>
      <c r="W9" s="609"/>
      <c r="X9" s="609"/>
      <c r="Y9" s="610"/>
      <c r="Z9" s="646">
        <v>0</v>
      </c>
      <c r="AA9" s="646"/>
      <c r="AB9" s="646"/>
      <c r="AC9" s="646"/>
      <c r="AD9" s="647">
        <v>2108</v>
      </c>
      <c r="AE9" s="647"/>
      <c r="AF9" s="647"/>
      <c r="AG9" s="647"/>
      <c r="AH9" s="647"/>
      <c r="AI9" s="647"/>
      <c r="AJ9" s="647"/>
      <c r="AK9" s="647"/>
      <c r="AL9" s="611">
        <v>0.1</v>
      </c>
      <c r="AM9" s="612"/>
      <c r="AN9" s="612"/>
      <c r="AO9" s="648"/>
      <c r="AP9" s="605" t="s">
        <v>231</v>
      </c>
      <c r="AQ9" s="606"/>
      <c r="AR9" s="606"/>
      <c r="AS9" s="606"/>
      <c r="AT9" s="606"/>
      <c r="AU9" s="606"/>
      <c r="AV9" s="606"/>
      <c r="AW9" s="606"/>
      <c r="AX9" s="606"/>
      <c r="AY9" s="606"/>
      <c r="AZ9" s="606"/>
      <c r="BA9" s="606"/>
      <c r="BB9" s="606"/>
      <c r="BC9" s="606"/>
      <c r="BD9" s="606"/>
      <c r="BE9" s="606"/>
      <c r="BF9" s="607"/>
      <c r="BG9" s="608">
        <v>122717</v>
      </c>
      <c r="BH9" s="609"/>
      <c r="BI9" s="609"/>
      <c r="BJ9" s="609"/>
      <c r="BK9" s="609"/>
      <c r="BL9" s="609"/>
      <c r="BM9" s="609"/>
      <c r="BN9" s="610"/>
      <c r="BO9" s="646">
        <v>5.6</v>
      </c>
      <c r="BP9" s="646"/>
      <c r="BQ9" s="646"/>
      <c r="BR9" s="646"/>
      <c r="BS9" s="647" t="s">
        <v>122</v>
      </c>
      <c r="BT9" s="647"/>
      <c r="BU9" s="647"/>
      <c r="BV9" s="647"/>
      <c r="BW9" s="647"/>
      <c r="BX9" s="647"/>
      <c r="BY9" s="647"/>
      <c r="BZ9" s="647"/>
      <c r="CA9" s="647"/>
      <c r="CB9" s="685"/>
      <c r="CD9" s="605" t="s">
        <v>232</v>
      </c>
      <c r="CE9" s="606"/>
      <c r="CF9" s="606"/>
      <c r="CG9" s="606"/>
      <c r="CH9" s="606"/>
      <c r="CI9" s="606"/>
      <c r="CJ9" s="606"/>
      <c r="CK9" s="606"/>
      <c r="CL9" s="606"/>
      <c r="CM9" s="606"/>
      <c r="CN9" s="606"/>
      <c r="CO9" s="606"/>
      <c r="CP9" s="606"/>
      <c r="CQ9" s="607"/>
      <c r="CR9" s="608">
        <v>292301</v>
      </c>
      <c r="CS9" s="609"/>
      <c r="CT9" s="609"/>
      <c r="CU9" s="609"/>
      <c r="CV9" s="609"/>
      <c r="CW9" s="609"/>
      <c r="CX9" s="609"/>
      <c r="CY9" s="610"/>
      <c r="CZ9" s="646">
        <v>5.6</v>
      </c>
      <c r="DA9" s="646"/>
      <c r="DB9" s="646"/>
      <c r="DC9" s="646"/>
      <c r="DD9" s="614">
        <v>4258</v>
      </c>
      <c r="DE9" s="609"/>
      <c r="DF9" s="609"/>
      <c r="DG9" s="609"/>
      <c r="DH9" s="609"/>
      <c r="DI9" s="609"/>
      <c r="DJ9" s="609"/>
      <c r="DK9" s="609"/>
      <c r="DL9" s="609"/>
      <c r="DM9" s="609"/>
      <c r="DN9" s="609"/>
      <c r="DO9" s="609"/>
      <c r="DP9" s="610"/>
      <c r="DQ9" s="614">
        <v>248545</v>
      </c>
      <c r="DR9" s="609"/>
      <c r="DS9" s="609"/>
      <c r="DT9" s="609"/>
      <c r="DU9" s="609"/>
      <c r="DV9" s="609"/>
      <c r="DW9" s="609"/>
      <c r="DX9" s="609"/>
      <c r="DY9" s="609"/>
      <c r="DZ9" s="609"/>
      <c r="EA9" s="609"/>
      <c r="EB9" s="609"/>
      <c r="EC9" s="645"/>
    </row>
    <row r="10" spans="2:143" ht="11.25" customHeight="1" x14ac:dyDescent="0.15">
      <c r="B10" s="605" t="s">
        <v>233</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234</v>
      </c>
      <c r="AQ10" s="606"/>
      <c r="AR10" s="606"/>
      <c r="AS10" s="606"/>
      <c r="AT10" s="606"/>
      <c r="AU10" s="606"/>
      <c r="AV10" s="606"/>
      <c r="AW10" s="606"/>
      <c r="AX10" s="606"/>
      <c r="AY10" s="606"/>
      <c r="AZ10" s="606"/>
      <c r="BA10" s="606"/>
      <c r="BB10" s="606"/>
      <c r="BC10" s="606"/>
      <c r="BD10" s="606"/>
      <c r="BE10" s="606"/>
      <c r="BF10" s="607"/>
      <c r="BG10" s="608">
        <v>7238</v>
      </c>
      <c r="BH10" s="609"/>
      <c r="BI10" s="609"/>
      <c r="BJ10" s="609"/>
      <c r="BK10" s="609"/>
      <c r="BL10" s="609"/>
      <c r="BM10" s="609"/>
      <c r="BN10" s="610"/>
      <c r="BO10" s="646">
        <v>0.3</v>
      </c>
      <c r="BP10" s="646"/>
      <c r="BQ10" s="646"/>
      <c r="BR10" s="646"/>
      <c r="BS10" s="647" t="s">
        <v>122</v>
      </c>
      <c r="BT10" s="647"/>
      <c r="BU10" s="647"/>
      <c r="BV10" s="647"/>
      <c r="BW10" s="647"/>
      <c r="BX10" s="647"/>
      <c r="BY10" s="647"/>
      <c r="BZ10" s="647"/>
      <c r="CA10" s="647"/>
      <c r="CB10" s="685"/>
      <c r="CD10" s="605" t="s">
        <v>235</v>
      </c>
      <c r="CE10" s="606"/>
      <c r="CF10" s="606"/>
      <c r="CG10" s="606"/>
      <c r="CH10" s="606"/>
      <c r="CI10" s="606"/>
      <c r="CJ10" s="606"/>
      <c r="CK10" s="606"/>
      <c r="CL10" s="606"/>
      <c r="CM10" s="606"/>
      <c r="CN10" s="606"/>
      <c r="CO10" s="606"/>
      <c r="CP10" s="606"/>
      <c r="CQ10" s="607"/>
      <c r="CR10" s="608" t="s">
        <v>122</v>
      </c>
      <c r="CS10" s="609"/>
      <c r="CT10" s="609"/>
      <c r="CU10" s="609"/>
      <c r="CV10" s="609"/>
      <c r="CW10" s="609"/>
      <c r="CX10" s="609"/>
      <c r="CY10" s="610"/>
      <c r="CZ10" s="646" t="s">
        <v>122</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x14ac:dyDescent="0.15">
      <c r="B11" s="605" t="s">
        <v>236</v>
      </c>
      <c r="C11" s="606"/>
      <c r="D11" s="606"/>
      <c r="E11" s="606"/>
      <c r="F11" s="606"/>
      <c r="G11" s="606"/>
      <c r="H11" s="606"/>
      <c r="I11" s="606"/>
      <c r="J11" s="606"/>
      <c r="K11" s="606"/>
      <c r="L11" s="606"/>
      <c r="M11" s="606"/>
      <c r="N11" s="606"/>
      <c r="O11" s="606"/>
      <c r="P11" s="606"/>
      <c r="Q11" s="607"/>
      <c r="R11" s="608">
        <v>119857</v>
      </c>
      <c r="S11" s="609"/>
      <c r="T11" s="609"/>
      <c r="U11" s="609"/>
      <c r="V11" s="609"/>
      <c r="W11" s="609"/>
      <c r="X11" s="609"/>
      <c r="Y11" s="610"/>
      <c r="Z11" s="611">
        <v>1.8</v>
      </c>
      <c r="AA11" s="612"/>
      <c r="AB11" s="612"/>
      <c r="AC11" s="613"/>
      <c r="AD11" s="614">
        <v>119857</v>
      </c>
      <c r="AE11" s="609"/>
      <c r="AF11" s="609"/>
      <c r="AG11" s="609"/>
      <c r="AH11" s="609"/>
      <c r="AI11" s="609"/>
      <c r="AJ11" s="609"/>
      <c r="AK11" s="610"/>
      <c r="AL11" s="611">
        <v>3.8</v>
      </c>
      <c r="AM11" s="612"/>
      <c r="AN11" s="612"/>
      <c r="AO11" s="648"/>
      <c r="AP11" s="605" t="s">
        <v>237</v>
      </c>
      <c r="AQ11" s="606"/>
      <c r="AR11" s="606"/>
      <c r="AS11" s="606"/>
      <c r="AT11" s="606"/>
      <c r="AU11" s="606"/>
      <c r="AV11" s="606"/>
      <c r="AW11" s="606"/>
      <c r="AX11" s="606"/>
      <c r="AY11" s="606"/>
      <c r="AZ11" s="606"/>
      <c r="BA11" s="606"/>
      <c r="BB11" s="606"/>
      <c r="BC11" s="606"/>
      <c r="BD11" s="606"/>
      <c r="BE11" s="606"/>
      <c r="BF11" s="607"/>
      <c r="BG11" s="608">
        <v>10167</v>
      </c>
      <c r="BH11" s="609"/>
      <c r="BI11" s="609"/>
      <c r="BJ11" s="609"/>
      <c r="BK11" s="609"/>
      <c r="BL11" s="609"/>
      <c r="BM11" s="609"/>
      <c r="BN11" s="610"/>
      <c r="BO11" s="646">
        <v>0.5</v>
      </c>
      <c r="BP11" s="646"/>
      <c r="BQ11" s="646"/>
      <c r="BR11" s="646"/>
      <c r="BS11" s="647">
        <v>2904</v>
      </c>
      <c r="BT11" s="647"/>
      <c r="BU11" s="647"/>
      <c r="BV11" s="647"/>
      <c r="BW11" s="647"/>
      <c r="BX11" s="647"/>
      <c r="BY11" s="647"/>
      <c r="BZ11" s="647"/>
      <c r="CA11" s="647"/>
      <c r="CB11" s="685"/>
      <c r="CD11" s="605" t="s">
        <v>238</v>
      </c>
      <c r="CE11" s="606"/>
      <c r="CF11" s="606"/>
      <c r="CG11" s="606"/>
      <c r="CH11" s="606"/>
      <c r="CI11" s="606"/>
      <c r="CJ11" s="606"/>
      <c r="CK11" s="606"/>
      <c r="CL11" s="606"/>
      <c r="CM11" s="606"/>
      <c r="CN11" s="606"/>
      <c r="CO11" s="606"/>
      <c r="CP11" s="606"/>
      <c r="CQ11" s="607"/>
      <c r="CR11" s="608">
        <v>420093</v>
      </c>
      <c r="CS11" s="609"/>
      <c r="CT11" s="609"/>
      <c r="CU11" s="609"/>
      <c r="CV11" s="609"/>
      <c r="CW11" s="609"/>
      <c r="CX11" s="609"/>
      <c r="CY11" s="610"/>
      <c r="CZ11" s="646">
        <v>8.1</v>
      </c>
      <c r="DA11" s="646"/>
      <c r="DB11" s="646"/>
      <c r="DC11" s="646"/>
      <c r="DD11" s="614">
        <v>35183</v>
      </c>
      <c r="DE11" s="609"/>
      <c r="DF11" s="609"/>
      <c r="DG11" s="609"/>
      <c r="DH11" s="609"/>
      <c r="DI11" s="609"/>
      <c r="DJ11" s="609"/>
      <c r="DK11" s="609"/>
      <c r="DL11" s="609"/>
      <c r="DM11" s="609"/>
      <c r="DN11" s="609"/>
      <c r="DO11" s="609"/>
      <c r="DP11" s="610"/>
      <c r="DQ11" s="614">
        <v>277937</v>
      </c>
      <c r="DR11" s="609"/>
      <c r="DS11" s="609"/>
      <c r="DT11" s="609"/>
      <c r="DU11" s="609"/>
      <c r="DV11" s="609"/>
      <c r="DW11" s="609"/>
      <c r="DX11" s="609"/>
      <c r="DY11" s="609"/>
      <c r="DZ11" s="609"/>
      <c r="EA11" s="609"/>
      <c r="EB11" s="609"/>
      <c r="EC11" s="645"/>
    </row>
    <row r="12" spans="2:143" ht="11.25" customHeight="1" x14ac:dyDescent="0.15">
      <c r="B12" s="605" t="s">
        <v>239</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240</v>
      </c>
      <c r="AQ12" s="606"/>
      <c r="AR12" s="606"/>
      <c r="AS12" s="606"/>
      <c r="AT12" s="606"/>
      <c r="AU12" s="606"/>
      <c r="AV12" s="606"/>
      <c r="AW12" s="606"/>
      <c r="AX12" s="606"/>
      <c r="AY12" s="606"/>
      <c r="AZ12" s="606"/>
      <c r="BA12" s="606"/>
      <c r="BB12" s="606"/>
      <c r="BC12" s="606"/>
      <c r="BD12" s="606"/>
      <c r="BE12" s="606"/>
      <c r="BF12" s="607"/>
      <c r="BG12" s="608">
        <v>2009620</v>
      </c>
      <c r="BH12" s="609"/>
      <c r="BI12" s="609"/>
      <c r="BJ12" s="609"/>
      <c r="BK12" s="609"/>
      <c r="BL12" s="609"/>
      <c r="BM12" s="609"/>
      <c r="BN12" s="610"/>
      <c r="BO12" s="646">
        <v>91.4</v>
      </c>
      <c r="BP12" s="646"/>
      <c r="BQ12" s="646"/>
      <c r="BR12" s="646"/>
      <c r="BS12" s="647">
        <v>247283</v>
      </c>
      <c r="BT12" s="647"/>
      <c r="BU12" s="647"/>
      <c r="BV12" s="647"/>
      <c r="BW12" s="647"/>
      <c r="BX12" s="647"/>
      <c r="BY12" s="647"/>
      <c r="BZ12" s="647"/>
      <c r="CA12" s="647"/>
      <c r="CB12" s="685"/>
      <c r="CD12" s="605" t="s">
        <v>241</v>
      </c>
      <c r="CE12" s="606"/>
      <c r="CF12" s="606"/>
      <c r="CG12" s="606"/>
      <c r="CH12" s="606"/>
      <c r="CI12" s="606"/>
      <c r="CJ12" s="606"/>
      <c r="CK12" s="606"/>
      <c r="CL12" s="606"/>
      <c r="CM12" s="606"/>
      <c r="CN12" s="606"/>
      <c r="CO12" s="606"/>
      <c r="CP12" s="606"/>
      <c r="CQ12" s="607"/>
      <c r="CR12" s="608">
        <v>347833</v>
      </c>
      <c r="CS12" s="609"/>
      <c r="CT12" s="609"/>
      <c r="CU12" s="609"/>
      <c r="CV12" s="609"/>
      <c r="CW12" s="609"/>
      <c r="CX12" s="609"/>
      <c r="CY12" s="610"/>
      <c r="CZ12" s="646">
        <v>6.7</v>
      </c>
      <c r="DA12" s="646"/>
      <c r="DB12" s="646"/>
      <c r="DC12" s="646"/>
      <c r="DD12" s="614">
        <v>127899</v>
      </c>
      <c r="DE12" s="609"/>
      <c r="DF12" s="609"/>
      <c r="DG12" s="609"/>
      <c r="DH12" s="609"/>
      <c r="DI12" s="609"/>
      <c r="DJ12" s="609"/>
      <c r="DK12" s="609"/>
      <c r="DL12" s="609"/>
      <c r="DM12" s="609"/>
      <c r="DN12" s="609"/>
      <c r="DO12" s="609"/>
      <c r="DP12" s="610"/>
      <c r="DQ12" s="614">
        <v>260713</v>
      </c>
      <c r="DR12" s="609"/>
      <c r="DS12" s="609"/>
      <c r="DT12" s="609"/>
      <c r="DU12" s="609"/>
      <c r="DV12" s="609"/>
      <c r="DW12" s="609"/>
      <c r="DX12" s="609"/>
      <c r="DY12" s="609"/>
      <c r="DZ12" s="609"/>
      <c r="EA12" s="609"/>
      <c r="EB12" s="609"/>
      <c r="EC12" s="645"/>
    </row>
    <row r="13" spans="2:143" ht="11.25" customHeight="1" x14ac:dyDescent="0.15">
      <c r="B13" s="605" t="s">
        <v>242</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243</v>
      </c>
      <c r="AQ13" s="606"/>
      <c r="AR13" s="606"/>
      <c r="AS13" s="606"/>
      <c r="AT13" s="606"/>
      <c r="AU13" s="606"/>
      <c r="AV13" s="606"/>
      <c r="AW13" s="606"/>
      <c r="AX13" s="606"/>
      <c r="AY13" s="606"/>
      <c r="AZ13" s="606"/>
      <c r="BA13" s="606"/>
      <c r="BB13" s="606"/>
      <c r="BC13" s="606"/>
      <c r="BD13" s="606"/>
      <c r="BE13" s="606"/>
      <c r="BF13" s="607"/>
      <c r="BG13" s="608">
        <v>1979144</v>
      </c>
      <c r="BH13" s="609"/>
      <c r="BI13" s="609"/>
      <c r="BJ13" s="609"/>
      <c r="BK13" s="609"/>
      <c r="BL13" s="609"/>
      <c r="BM13" s="609"/>
      <c r="BN13" s="610"/>
      <c r="BO13" s="646">
        <v>90</v>
      </c>
      <c r="BP13" s="646"/>
      <c r="BQ13" s="646"/>
      <c r="BR13" s="646"/>
      <c r="BS13" s="647">
        <v>247283</v>
      </c>
      <c r="BT13" s="647"/>
      <c r="BU13" s="647"/>
      <c r="BV13" s="647"/>
      <c r="BW13" s="647"/>
      <c r="BX13" s="647"/>
      <c r="BY13" s="647"/>
      <c r="BZ13" s="647"/>
      <c r="CA13" s="647"/>
      <c r="CB13" s="685"/>
      <c r="CD13" s="605" t="s">
        <v>244</v>
      </c>
      <c r="CE13" s="606"/>
      <c r="CF13" s="606"/>
      <c r="CG13" s="606"/>
      <c r="CH13" s="606"/>
      <c r="CI13" s="606"/>
      <c r="CJ13" s="606"/>
      <c r="CK13" s="606"/>
      <c r="CL13" s="606"/>
      <c r="CM13" s="606"/>
      <c r="CN13" s="606"/>
      <c r="CO13" s="606"/>
      <c r="CP13" s="606"/>
      <c r="CQ13" s="607"/>
      <c r="CR13" s="608">
        <v>326322</v>
      </c>
      <c r="CS13" s="609"/>
      <c r="CT13" s="609"/>
      <c r="CU13" s="609"/>
      <c r="CV13" s="609"/>
      <c r="CW13" s="609"/>
      <c r="CX13" s="609"/>
      <c r="CY13" s="610"/>
      <c r="CZ13" s="646">
        <v>6.3</v>
      </c>
      <c r="DA13" s="646"/>
      <c r="DB13" s="646"/>
      <c r="DC13" s="646"/>
      <c r="DD13" s="614">
        <v>106862</v>
      </c>
      <c r="DE13" s="609"/>
      <c r="DF13" s="609"/>
      <c r="DG13" s="609"/>
      <c r="DH13" s="609"/>
      <c r="DI13" s="609"/>
      <c r="DJ13" s="609"/>
      <c r="DK13" s="609"/>
      <c r="DL13" s="609"/>
      <c r="DM13" s="609"/>
      <c r="DN13" s="609"/>
      <c r="DO13" s="609"/>
      <c r="DP13" s="610"/>
      <c r="DQ13" s="614">
        <v>246360</v>
      </c>
      <c r="DR13" s="609"/>
      <c r="DS13" s="609"/>
      <c r="DT13" s="609"/>
      <c r="DU13" s="609"/>
      <c r="DV13" s="609"/>
      <c r="DW13" s="609"/>
      <c r="DX13" s="609"/>
      <c r="DY13" s="609"/>
      <c r="DZ13" s="609"/>
      <c r="EA13" s="609"/>
      <c r="EB13" s="609"/>
      <c r="EC13" s="645"/>
    </row>
    <row r="14" spans="2:143" ht="11.25" customHeight="1" x14ac:dyDescent="0.15">
      <c r="B14" s="605" t="s">
        <v>245</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246</v>
      </c>
      <c r="AQ14" s="606"/>
      <c r="AR14" s="606"/>
      <c r="AS14" s="606"/>
      <c r="AT14" s="606"/>
      <c r="AU14" s="606"/>
      <c r="AV14" s="606"/>
      <c r="AW14" s="606"/>
      <c r="AX14" s="606"/>
      <c r="AY14" s="606"/>
      <c r="AZ14" s="606"/>
      <c r="BA14" s="606"/>
      <c r="BB14" s="606"/>
      <c r="BC14" s="606"/>
      <c r="BD14" s="606"/>
      <c r="BE14" s="606"/>
      <c r="BF14" s="607"/>
      <c r="BG14" s="608">
        <v>24890</v>
      </c>
      <c r="BH14" s="609"/>
      <c r="BI14" s="609"/>
      <c r="BJ14" s="609"/>
      <c r="BK14" s="609"/>
      <c r="BL14" s="609"/>
      <c r="BM14" s="609"/>
      <c r="BN14" s="610"/>
      <c r="BO14" s="646">
        <v>1.1000000000000001</v>
      </c>
      <c r="BP14" s="646"/>
      <c r="BQ14" s="646"/>
      <c r="BR14" s="646"/>
      <c r="BS14" s="647" t="s">
        <v>122</v>
      </c>
      <c r="BT14" s="647"/>
      <c r="BU14" s="647"/>
      <c r="BV14" s="647"/>
      <c r="BW14" s="647"/>
      <c r="BX14" s="647"/>
      <c r="BY14" s="647"/>
      <c r="BZ14" s="647"/>
      <c r="CA14" s="647"/>
      <c r="CB14" s="685"/>
      <c r="CD14" s="605" t="s">
        <v>247</v>
      </c>
      <c r="CE14" s="606"/>
      <c r="CF14" s="606"/>
      <c r="CG14" s="606"/>
      <c r="CH14" s="606"/>
      <c r="CI14" s="606"/>
      <c r="CJ14" s="606"/>
      <c r="CK14" s="606"/>
      <c r="CL14" s="606"/>
      <c r="CM14" s="606"/>
      <c r="CN14" s="606"/>
      <c r="CO14" s="606"/>
      <c r="CP14" s="606"/>
      <c r="CQ14" s="607"/>
      <c r="CR14" s="608">
        <v>235664</v>
      </c>
      <c r="CS14" s="609"/>
      <c r="CT14" s="609"/>
      <c r="CU14" s="609"/>
      <c r="CV14" s="609"/>
      <c r="CW14" s="609"/>
      <c r="CX14" s="609"/>
      <c r="CY14" s="610"/>
      <c r="CZ14" s="646">
        <v>4.5</v>
      </c>
      <c r="DA14" s="646"/>
      <c r="DB14" s="646"/>
      <c r="DC14" s="646"/>
      <c r="DD14" s="614">
        <v>184</v>
      </c>
      <c r="DE14" s="609"/>
      <c r="DF14" s="609"/>
      <c r="DG14" s="609"/>
      <c r="DH14" s="609"/>
      <c r="DI14" s="609"/>
      <c r="DJ14" s="609"/>
      <c r="DK14" s="609"/>
      <c r="DL14" s="609"/>
      <c r="DM14" s="609"/>
      <c r="DN14" s="609"/>
      <c r="DO14" s="609"/>
      <c r="DP14" s="610"/>
      <c r="DQ14" s="614">
        <v>232447</v>
      </c>
      <c r="DR14" s="609"/>
      <c r="DS14" s="609"/>
      <c r="DT14" s="609"/>
      <c r="DU14" s="609"/>
      <c r="DV14" s="609"/>
      <c r="DW14" s="609"/>
      <c r="DX14" s="609"/>
      <c r="DY14" s="609"/>
      <c r="DZ14" s="609"/>
      <c r="EA14" s="609"/>
      <c r="EB14" s="609"/>
      <c r="EC14" s="645"/>
    </row>
    <row r="15" spans="2:143" ht="11.25" customHeight="1" x14ac:dyDescent="0.15">
      <c r="B15" s="605" t="s">
        <v>248</v>
      </c>
      <c r="C15" s="606"/>
      <c r="D15" s="606"/>
      <c r="E15" s="606"/>
      <c r="F15" s="606"/>
      <c r="G15" s="606"/>
      <c r="H15" s="606"/>
      <c r="I15" s="606"/>
      <c r="J15" s="606"/>
      <c r="K15" s="606"/>
      <c r="L15" s="606"/>
      <c r="M15" s="606"/>
      <c r="N15" s="606"/>
      <c r="O15" s="606"/>
      <c r="P15" s="606"/>
      <c r="Q15" s="607"/>
      <c r="R15" s="608">
        <v>3896</v>
      </c>
      <c r="S15" s="609"/>
      <c r="T15" s="609"/>
      <c r="U15" s="609"/>
      <c r="V15" s="609"/>
      <c r="W15" s="609"/>
      <c r="X15" s="609"/>
      <c r="Y15" s="610"/>
      <c r="Z15" s="646">
        <v>0.1</v>
      </c>
      <c r="AA15" s="646"/>
      <c r="AB15" s="646"/>
      <c r="AC15" s="646"/>
      <c r="AD15" s="647">
        <v>3896</v>
      </c>
      <c r="AE15" s="647"/>
      <c r="AF15" s="647"/>
      <c r="AG15" s="647"/>
      <c r="AH15" s="647"/>
      <c r="AI15" s="647"/>
      <c r="AJ15" s="647"/>
      <c r="AK15" s="647"/>
      <c r="AL15" s="611">
        <v>0.1</v>
      </c>
      <c r="AM15" s="612"/>
      <c r="AN15" s="612"/>
      <c r="AO15" s="648"/>
      <c r="AP15" s="605" t="s">
        <v>249</v>
      </c>
      <c r="AQ15" s="606"/>
      <c r="AR15" s="606"/>
      <c r="AS15" s="606"/>
      <c r="AT15" s="606"/>
      <c r="AU15" s="606"/>
      <c r="AV15" s="606"/>
      <c r="AW15" s="606"/>
      <c r="AX15" s="606"/>
      <c r="AY15" s="606"/>
      <c r="AZ15" s="606"/>
      <c r="BA15" s="606"/>
      <c r="BB15" s="606"/>
      <c r="BC15" s="606"/>
      <c r="BD15" s="606"/>
      <c r="BE15" s="606"/>
      <c r="BF15" s="607"/>
      <c r="BG15" s="608">
        <v>18770</v>
      </c>
      <c r="BH15" s="609"/>
      <c r="BI15" s="609"/>
      <c r="BJ15" s="609"/>
      <c r="BK15" s="609"/>
      <c r="BL15" s="609"/>
      <c r="BM15" s="609"/>
      <c r="BN15" s="610"/>
      <c r="BO15" s="646">
        <v>0.9</v>
      </c>
      <c r="BP15" s="646"/>
      <c r="BQ15" s="646"/>
      <c r="BR15" s="646"/>
      <c r="BS15" s="647" t="s">
        <v>122</v>
      </c>
      <c r="BT15" s="647"/>
      <c r="BU15" s="647"/>
      <c r="BV15" s="647"/>
      <c r="BW15" s="647"/>
      <c r="BX15" s="647"/>
      <c r="BY15" s="647"/>
      <c r="BZ15" s="647"/>
      <c r="CA15" s="647"/>
      <c r="CB15" s="685"/>
      <c r="CD15" s="605" t="s">
        <v>250</v>
      </c>
      <c r="CE15" s="606"/>
      <c r="CF15" s="606"/>
      <c r="CG15" s="606"/>
      <c r="CH15" s="606"/>
      <c r="CI15" s="606"/>
      <c r="CJ15" s="606"/>
      <c r="CK15" s="606"/>
      <c r="CL15" s="606"/>
      <c r="CM15" s="606"/>
      <c r="CN15" s="606"/>
      <c r="CO15" s="606"/>
      <c r="CP15" s="606"/>
      <c r="CQ15" s="607"/>
      <c r="CR15" s="608">
        <v>680860</v>
      </c>
      <c r="CS15" s="609"/>
      <c r="CT15" s="609"/>
      <c r="CU15" s="609"/>
      <c r="CV15" s="609"/>
      <c r="CW15" s="609"/>
      <c r="CX15" s="609"/>
      <c r="CY15" s="610"/>
      <c r="CZ15" s="646">
        <v>13.1</v>
      </c>
      <c r="DA15" s="646"/>
      <c r="DB15" s="646"/>
      <c r="DC15" s="646"/>
      <c r="DD15" s="614">
        <v>294223</v>
      </c>
      <c r="DE15" s="609"/>
      <c r="DF15" s="609"/>
      <c r="DG15" s="609"/>
      <c r="DH15" s="609"/>
      <c r="DI15" s="609"/>
      <c r="DJ15" s="609"/>
      <c r="DK15" s="609"/>
      <c r="DL15" s="609"/>
      <c r="DM15" s="609"/>
      <c r="DN15" s="609"/>
      <c r="DO15" s="609"/>
      <c r="DP15" s="610"/>
      <c r="DQ15" s="614">
        <v>383549</v>
      </c>
      <c r="DR15" s="609"/>
      <c r="DS15" s="609"/>
      <c r="DT15" s="609"/>
      <c r="DU15" s="609"/>
      <c r="DV15" s="609"/>
      <c r="DW15" s="609"/>
      <c r="DX15" s="609"/>
      <c r="DY15" s="609"/>
      <c r="DZ15" s="609"/>
      <c r="EA15" s="609"/>
      <c r="EB15" s="609"/>
      <c r="EC15" s="645"/>
    </row>
    <row r="16" spans="2:143" ht="11.25" customHeight="1" x14ac:dyDescent="0.15">
      <c r="B16" s="605" t="s">
        <v>251</v>
      </c>
      <c r="C16" s="606"/>
      <c r="D16" s="606"/>
      <c r="E16" s="606"/>
      <c r="F16" s="606"/>
      <c r="G16" s="606"/>
      <c r="H16" s="606"/>
      <c r="I16" s="606"/>
      <c r="J16" s="606"/>
      <c r="K16" s="606"/>
      <c r="L16" s="606"/>
      <c r="M16" s="606"/>
      <c r="N16" s="606"/>
      <c r="O16" s="606"/>
      <c r="P16" s="606"/>
      <c r="Q16" s="607"/>
      <c r="R16" s="608">
        <v>6640</v>
      </c>
      <c r="S16" s="609"/>
      <c r="T16" s="609"/>
      <c r="U16" s="609"/>
      <c r="V16" s="609"/>
      <c r="W16" s="609"/>
      <c r="X16" s="609"/>
      <c r="Y16" s="610"/>
      <c r="Z16" s="646">
        <v>0.1</v>
      </c>
      <c r="AA16" s="646"/>
      <c r="AB16" s="646"/>
      <c r="AC16" s="646"/>
      <c r="AD16" s="647">
        <v>6640</v>
      </c>
      <c r="AE16" s="647"/>
      <c r="AF16" s="647"/>
      <c r="AG16" s="647"/>
      <c r="AH16" s="647"/>
      <c r="AI16" s="647"/>
      <c r="AJ16" s="647"/>
      <c r="AK16" s="647"/>
      <c r="AL16" s="611">
        <v>0.2</v>
      </c>
      <c r="AM16" s="612"/>
      <c r="AN16" s="612"/>
      <c r="AO16" s="648"/>
      <c r="AP16" s="605" t="s">
        <v>252</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5"/>
      <c r="CD16" s="605" t="s">
        <v>253</v>
      </c>
      <c r="CE16" s="606"/>
      <c r="CF16" s="606"/>
      <c r="CG16" s="606"/>
      <c r="CH16" s="606"/>
      <c r="CI16" s="606"/>
      <c r="CJ16" s="606"/>
      <c r="CK16" s="606"/>
      <c r="CL16" s="606"/>
      <c r="CM16" s="606"/>
      <c r="CN16" s="606"/>
      <c r="CO16" s="606"/>
      <c r="CP16" s="606"/>
      <c r="CQ16" s="607"/>
      <c r="CR16" s="608">
        <v>21911</v>
      </c>
      <c r="CS16" s="609"/>
      <c r="CT16" s="609"/>
      <c r="CU16" s="609"/>
      <c r="CV16" s="609"/>
      <c r="CW16" s="609"/>
      <c r="CX16" s="609"/>
      <c r="CY16" s="610"/>
      <c r="CZ16" s="646">
        <v>0.4</v>
      </c>
      <c r="DA16" s="646"/>
      <c r="DB16" s="646"/>
      <c r="DC16" s="646"/>
      <c r="DD16" s="614" t="s">
        <v>122</v>
      </c>
      <c r="DE16" s="609"/>
      <c r="DF16" s="609"/>
      <c r="DG16" s="609"/>
      <c r="DH16" s="609"/>
      <c r="DI16" s="609"/>
      <c r="DJ16" s="609"/>
      <c r="DK16" s="609"/>
      <c r="DL16" s="609"/>
      <c r="DM16" s="609"/>
      <c r="DN16" s="609"/>
      <c r="DO16" s="609"/>
      <c r="DP16" s="610"/>
      <c r="DQ16" s="614">
        <v>17820</v>
      </c>
      <c r="DR16" s="609"/>
      <c r="DS16" s="609"/>
      <c r="DT16" s="609"/>
      <c r="DU16" s="609"/>
      <c r="DV16" s="609"/>
      <c r="DW16" s="609"/>
      <c r="DX16" s="609"/>
      <c r="DY16" s="609"/>
      <c r="DZ16" s="609"/>
      <c r="EA16" s="609"/>
      <c r="EB16" s="609"/>
      <c r="EC16" s="645"/>
    </row>
    <row r="17" spans="2:133" ht="11.25" customHeight="1" x14ac:dyDescent="0.15">
      <c r="B17" s="605" t="s">
        <v>254</v>
      </c>
      <c r="C17" s="606"/>
      <c r="D17" s="606"/>
      <c r="E17" s="606"/>
      <c r="F17" s="606"/>
      <c r="G17" s="606"/>
      <c r="H17" s="606"/>
      <c r="I17" s="606"/>
      <c r="J17" s="606"/>
      <c r="K17" s="606"/>
      <c r="L17" s="606"/>
      <c r="M17" s="606"/>
      <c r="N17" s="606"/>
      <c r="O17" s="606"/>
      <c r="P17" s="606"/>
      <c r="Q17" s="607"/>
      <c r="R17" s="608">
        <v>23100</v>
      </c>
      <c r="S17" s="609"/>
      <c r="T17" s="609"/>
      <c r="U17" s="609"/>
      <c r="V17" s="609"/>
      <c r="W17" s="609"/>
      <c r="X17" s="609"/>
      <c r="Y17" s="610"/>
      <c r="Z17" s="646">
        <v>0.3</v>
      </c>
      <c r="AA17" s="646"/>
      <c r="AB17" s="646"/>
      <c r="AC17" s="646"/>
      <c r="AD17" s="647">
        <v>23100</v>
      </c>
      <c r="AE17" s="647"/>
      <c r="AF17" s="647"/>
      <c r="AG17" s="647"/>
      <c r="AH17" s="647"/>
      <c r="AI17" s="647"/>
      <c r="AJ17" s="647"/>
      <c r="AK17" s="647"/>
      <c r="AL17" s="611">
        <v>0.7</v>
      </c>
      <c r="AM17" s="612"/>
      <c r="AN17" s="612"/>
      <c r="AO17" s="648"/>
      <c r="AP17" s="605" t="s">
        <v>255</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5"/>
      <c r="CD17" s="605" t="s">
        <v>256</v>
      </c>
      <c r="CE17" s="606"/>
      <c r="CF17" s="606"/>
      <c r="CG17" s="606"/>
      <c r="CH17" s="606"/>
      <c r="CI17" s="606"/>
      <c r="CJ17" s="606"/>
      <c r="CK17" s="606"/>
      <c r="CL17" s="606"/>
      <c r="CM17" s="606"/>
      <c r="CN17" s="606"/>
      <c r="CO17" s="606"/>
      <c r="CP17" s="606"/>
      <c r="CQ17" s="607"/>
      <c r="CR17" s="608">
        <v>193396</v>
      </c>
      <c r="CS17" s="609"/>
      <c r="CT17" s="609"/>
      <c r="CU17" s="609"/>
      <c r="CV17" s="609"/>
      <c r="CW17" s="609"/>
      <c r="CX17" s="609"/>
      <c r="CY17" s="610"/>
      <c r="CZ17" s="646">
        <v>3.7</v>
      </c>
      <c r="DA17" s="646"/>
      <c r="DB17" s="646"/>
      <c r="DC17" s="646"/>
      <c r="DD17" s="614" t="s">
        <v>122</v>
      </c>
      <c r="DE17" s="609"/>
      <c r="DF17" s="609"/>
      <c r="DG17" s="609"/>
      <c r="DH17" s="609"/>
      <c r="DI17" s="609"/>
      <c r="DJ17" s="609"/>
      <c r="DK17" s="609"/>
      <c r="DL17" s="609"/>
      <c r="DM17" s="609"/>
      <c r="DN17" s="609"/>
      <c r="DO17" s="609"/>
      <c r="DP17" s="610"/>
      <c r="DQ17" s="614">
        <v>184117</v>
      </c>
      <c r="DR17" s="609"/>
      <c r="DS17" s="609"/>
      <c r="DT17" s="609"/>
      <c r="DU17" s="609"/>
      <c r="DV17" s="609"/>
      <c r="DW17" s="609"/>
      <c r="DX17" s="609"/>
      <c r="DY17" s="609"/>
      <c r="DZ17" s="609"/>
      <c r="EA17" s="609"/>
      <c r="EB17" s="609"/>
      <c r="EC17" s="645"/>
    </row>
    <row r="18" spans="2:133" ht="11.25" customHeight="1" x14ac:dyDescent="0.15">
      <c r="B18" s="605" t="s">
        <v>257</v>
      </c>
      <c r="C18" s="606"/>
      <c r="D18" s="606"/>
      <c r="E18" s="606"/>
      <c r="F18" s="606"/>
      <c r="G18" s="606"/>
      <c r="H18" s="606"/>
      <c r="I18" s="606"/>
      <c r="J18" s="606"/>
      <c r="K18" s="606"/>
      <c r="L18" s="606"/>
      <c r="M18" s="606"/>
      <c r="N18" s="606"/>
      <c r="O18" s="606"/>
      <c r="P18" s="606"/>
      <c r="Q18" s="607"/>
      <c r="R18" s="608">
        <v>4982</v>
      </c>
      <c r="S18" s="609"/>
      <c r="T18" s="609"/>
      <c r="U18" s="609"/>
      <c r="V18" s="609"/>
      <c r="W18" s="609"/>
      <c r="X18" s="609"/>
      <c r="Y18" s="610"/>
      <c r="Z18" s="646">
        <v>0.1</v>
      </c>
      <c r="AA18" s="646"/>
      <c r="AB18" s="646"/>
      <c r="AC18" s="646"/>
      <c r="AD18" s="647">
        <v>4982</v>
      </c>
      <c r="AE18" s="647"/>
      <c r="AF18" s="647"/>
      <c r="AG18" s="647"/>
      <c r="AH18" s="647"/>
      <c r="AI18" s="647"/>
      <c r="AJ18" s="647"/>
      <c r="AK18" s="647"/>
      <c r="AL18" s="611">
        <v>0.2</v>
      </c>
      <c r="AM18" s="612"/>
      <c r="AN18" s="612"/>
      <c r="AO18" s="648"/>
      <c r="AP18" s="605" t="s">
        <v>258</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5"/>
      <c r="CD18" s="605" t="s">
        <v>259</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15">
      <c r="B19" s="605" t="s">
        <v>260</v>
      </c>
      <c r="C19" s="606"/>
      <c r="D19" s="606"/>
      <c r="E19" s="606"/>
      <c r="F19" s="606"/>
      <c r="G19" s="606"/>
      <c r="H19" s="606"/>
      <c r="I19" s="606"/>
      <c r="J19" s="606"/>
      <c r="K19" s="606"/>
      <c r="L19" s="606"/>
      <c r="M19" s="606"/>
      <c r="N19" s="606"/>
      <c r="O19" s="606"/>
      <c r="P19" s="606"/>
      <c r="Q19" s="607"/>
      <c r="R19" s="608">
        <v>17664</v>
      </c>
      <c r="S19" s="609"/>
      <c r="T19" s="609"/>
      <c r="U19" s="609"/>
      <c r="V19" s="609"/>
      <c r="W19" s="609"/>
      <c r="X19" s="609"/>
      <c r="Y19" s="610"/>
      <c r="Z19" s="646">
        <v>0.3</v>
      </c>
      <c r="AA19" s="646"/>
      <c r="AB19" s="646"/>
      <c r="AC19" s="646"/>
      <c r="AD19" s="647">
        <v>17664</v>
      </c>
      <c r="AE19" s="647"/>
      <c r="AF19" s="647"/>
      <c r="AG19" s="647"/>
      <c r="AH19" s="647"/>
      <c r="AI19" s="647"/>
      <c r="AJ19" s="647"/>
      <c r="AK19" s="647"/>
      <c r="AL19" s="611">
        <v>0.6</v>
      </c>
      <c r="AM19" s="612"/>
      <c r="AN19" s="612"/>
      <c r="AO19" s="648"/>
      <c r="AP19" s="605" t="s">
        <v>261</v>
      </c>
      <c r="AQ19" s="606"/>
      <c r="AR19" s="606"/>
      <c r="AS19" s="606"/>
      <c r="AT19" s="606"/>
      <c r="AU19" s="606"/>
      <c r="AV19" s="606"/>
      <c r="AW19" s="606"/>
      <c r="AX19" s="606"/>
      <c r="AY19" s="606"/>
      <c r="AZ19" s="606"/>
      <c r="BA19" s="606"/>
      <c r="BB19" s="606"/>
      <c r="BC19" s="606"/>
      <c r="BD19" s="606"/>
      <c r="BE19" s="606"/>
      <c r="BF19" s="607"/>
      <c r="BG19" s="608" t="s">
        <v>122</v>
      </c>
      <c r="BH19" s="609"/>
      <c r="BI19" s="609"/>
      <c r="BJ19" s="609"/>
      <c r="BK19" s="609"/>
      <c r="BL19" s="609"/>
      <c r="BM19" s="609"/>
      <c r="BN19" s="610"/>
      <c r="BO19" s="646" t="s">
        <v>122</v>
      </c>
      <c r="BP19" s="646"/>
      <c r="BQ19" s="646"/>
      <c r="BR19" s="646"/>
      <c r="BS19" s="647" t="s">
        <v>122</v>
      </c>
      <c r="BT19" s="647"/>
      <c r="BU19" s="647"/>
      <c r="BV19" s="647"/>
      <c r="BW19" s="647"/>
      <c r="BX19" s="647"/>
      <c r="BY19" s="647"/>
      <c r="BZ19" s="647"/>
      <c r="CA19" s="647"/>
      <c r="CB19" s="685"/>
      <c r="CD19" s="605" t="s">
        <v>262</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15">
      <c r="B20" s="675" t="s">
        <v>263</v>
      </c>
      <c r="C20" s="676"/>
      <c r="D20" s="676"/>
      <c r="E20" s="676"/>
      <c r="F20" s="676"/>
      <c r="G20" s="676"/>
      <c r="H20" s="676"/>
      <c r="I20" s="676"/>
      <c r="J20" s="676"/>
      <c r="K20" s="676"/>
      <c r="L20" s="676"/>
      <c r="M20" s="676"/>
      <c r="N20" s="676"/>
      <c r="O20" s="676"/>
      <c r="P20" s="676"/>
      <c r="Q20" s="677"/>
      <c r="R20" s="608">
        <v>454</v>
      </c>
      <c r="S20" s="609"/>
      <c r="T20" s="609"/>
      <c r="U20" s="609"/>
      <c r="V20" s="609"/>
      <c r="W20" s="609"/>
      <c r="X20" s="609"/>
      <c r="Y20" s="610"/>
      <c r="Z20" s="646">
        <v>0</v>
      </c>
      <c r="AA20" s="646"/>
      <c r="AB20" s="646"/>
      <c r="AC20" s="646"/>
      <c r="AD20" s="647">
        <v>454</v>
      </c>
      <c r="AE20" s="647"/>
      <c r="AF20" s="647"/>
      <c r="AG20" s="647"/>
      <c r="AH20" s="647"/>
      <c r="AI20" s="647"/>
      <c r="AJ20" s="647"/>
      <c r="AK20" s="647"/>
      <c r="AL20" s="611">
        <v>0</v>
      </c>
      <c r="AM20" s="612"/>
      <c r="AN20" s="612"/>
      <c r="AO20" s="648"/>
      <c r="AP20" s="605" t="s">
        <v>264</v>
      </c>
      <c r="AQ20" s="606"/>
      <c r="AR20" s="606"/>
      <c r="AS20" s="606"/>
      <c r="AT20" s="606"/>
      <c r="AU20" s="606"/>
      <c r="AV20" s="606"/>
      <c r="AW20" s="606"/>
      <c r="AX20" s="606"/>
      <c r="AY20" s="606"/>
      <c r="AZ20" s="606"/>
      <c r="BA20" s="606"/>
      <c r="BB20" s="606"/>
      <c r="BC20" s="606"/>
      <c r="BD20" s="606"/>
      <c r="BE20" s="606"/>
      <c r="BF20" s="607"/>
      <c r="BG20" s="608" t="s">
        <v>122</v>
      </c>
      <c r="BH20" s="609"/>
      <c r="BI20" s="609"/>
      <c r="BJ20" s="609"/>
      <c r="BK20" s="609"/>
      <c r="BL20" s="609"/>
      <c r="BM20" s="609"/>
      <c r="BN20" s="610"/>
      <c r="BO20" s="646" t="s">
        <v>122</v>
      </c>
      <c r="BP20" s="646"/>
      <c r="BQ20" s="646"/>
      <c r="BR20" s="646"/>
      <c r="BS20" s="647" t="s">
        <v>122</v>
      </c>
      <c r="BT20" s="647"/>
      <c r="BU20" s="647"/>
      <c r="BV20" s="647"/>
      <c r="BW20" s="647"/>
      <c r="BX20" s="647"/>
      <c r="BY20" s="647"/>
      <c r="BZ20" s="647"/>
      <c r="CA20" s="647"/>
      <c r="CB20" s="685"/>
      <c r="CD20" s="605" t="s">
        <v>265</v>
      </c>
      <c r="CE20" s="606"/>
      <c r="CF20" s="606"/>
      <c r="CG20" s="606"/>
      <c r="CH20" s="606"/>
      <c r="CI20" s="606"/>
      <c r="CJ20" s="606"/>
      <c r="CK20" s="606"/>
      <c r="CL20" s="606"/>
      <c r="CM20" s="606"/>
      <c r="CN20" s="606"/>
      <c r="CO20" s="606"/>
      <c r="CP20" s="606"/>
      <c r="CQ20" s="607"/>
      <c r="CR20" s="608">
        <v>5211101</v>
      </c>
      <c r="CS20" s="609"/>
      <c r="CT20" s="609"/>
      <c r="CU20" s="609"/>
      <c r="CV20" s="609"/>
      <c r="CW20" s="609"/>
      <c r="CX20" s="609"/>
      <c r="CY20" s="610"/>
      <c r="CZ20" s="646">
        <v>100</v>
      </c>
      <c r="DA20" s="646"/>
      <c r="DB20" s="646"/>
      <c r="DC20" s="646"/>
      <c r="DD20" s="614">
        <v>613930</v>
      </c>
      <c r="DE20" s="609"/>
      <c r="DF20" s="609"/>
      <c r="DG20" s="609"/>
      <c r="DH20" s="609"/>
      <c r="DI20" s="609"/>
      <c r="DJ20" s="609"/>
      <c r="DK20" s="609"/>
      <c r="DL20" s="609"/>
      <c r="DM20" s="609"/>
      <c r="DN20" s="609"/>
      <c r="DO20" s="609"/>
      <c r="DP20" s="610"/>
      <c r="DQ20" s="614">
        <v>3935899</v>
      </c>
      <c r="DR20" s="609"/>
      <c r="DS20" s="609"/>
      <c r="DT20" s="609"/>
      <c r="DU20" s="609"/>
      <c r="DV20" s="609"/>
      <c r="DW20" s="609"/>
      <c r="DX20" s="609"/>
      <c r="DY20" s="609"/>
      <c r="DZ20" s="609"/>
      <c r="EA20" s="609"/>
      <c r="EB20" s="609"/>
      <c r="EC20" s="645"/>
    </row>
    <row r="21" spans="2:133" ht="11.25" customHeight="1" x14ac:dyDescent="0.15">
      <c r="B21" s="605" t="s">
        <v>266</v>
      </c>
      <c r="C21" s="606"/>
      <c r="D21" s="606"/>
      <c r="E21" s="606"/>
      <c r="F21" s="606"/>
      <c r="G21" s="606"/>
      <c r="H21" s="606"/>
      <c r="I21" s="606"/>
      <c r="J21" s="606"/>
      <c r="K21" s="606"/>
      <c r="L21" s="606"/>
      <c r="M21" s="606"/>
      <c r="N21" s="606"/>
      <c r="O21" s="606"/>
      <c r="P21" s="606"/>
      <c r="Q21" s="607"/>
      <c r="R21" s="608">
        <v>754695</v>
      </c>
      <c r="S21" s="609"/>
      <c r="T21" s="609"/>
      <c r="U21" s="609"/>
      <c r="V21" s="609"/>
      <c r="W21" s="609"/>
      <c r="X21" s="609"/>
      <c r="Y21" s="610"/>
      <c r="Z21" s="646">
        <v>11.3</v>
      </c>
      <c r="AA21" s="646"/>
      <c r="AB21" s="646"/>
      <c r="AC21" s="646"/>
      <c r="AD21" s="647">
        <v>686657</v>
      </c>
      <c r="AE21" s="647"/>
      <c r="AF21" s="647"/>
      <c r="AG21" s="647"/>
      <c r="AH21" s="647"/>
      <c r="AI21" s="647"/>
      <c r="AJ21" s="647"/>
      <c r="AK21" s="647"/>
      <c r="AL21" s="611">
        <v>22</v>
      </c>
      <c r="AM21" s="612"/>
      <c r="AN21" s="612"/>
      <c r="AO21" s="648"/>
      <c r="AP21" s="605" t="s">
        <v>267</v>
      </c>
      <c r="AQ21" s="686"/>
      <c r="AR21" s="686"/>
      <c r="AS21" s="686"/>
      <c r="AT21" s="686"/>
      <c r="AU21" s="686"/>
      <c r="AV21" s="686"/>
      <c r="AW21" s="686"/>
      <c r="AX21" s="686"/>
      <c r="AY21" s="686"/>
      <c r="AZ21" s="686"/>
      <c r="BA21" s="686"/>
      <c r="BB21" s="686"/>
      <c r="BC21" s="686"/>
      <c r="BD21" s="686"/>
      <c r="BE21" s="686"/>
      <c r="BF21" s="687"/>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5"/>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268</v>
      </c>
      <c r="C22" s="606"/>
      <c r="D22" s="606"/>
      <c r="E22" s="606"/>
      <c r="F22" s="606"/>
      <c r="G22" s="606"/>
      <c r="H22" s="606"/>
      <c r="I22" s="606"/>
      <c r="J22" s="606"/>
      <c r="K22" s="606"/>
      <c r="L22" s="606"/>
      <c r="M22" s="606"/>
      <c r="N22" s="606"/>
      <c r="O22" s="606"/>
      <c r="P22" s="606"/>
      <c r="Q22" s="607"/>
      <c r="R22" s="608">
        <v>686657</v>
      </c>
      <c r="S22" s="609"/>
      <c r="T22" s="609"/>
      <c r="U22" s="609"/>
      <c r="V22" s="609"/>
      <c r="W22" s="609"/>
      <c r="X22" s="609"/>
      <c r="Y22" s="610"/>
      <c r="Z22" s="646">
        <v>10.199999999999999</v>
      </c>
      <c r="AA22" s="646"/>
      <c r="AB22" s="646"/>
      <c r="AC22" s="646"/>
      <c r="AD22" s="647">
        <v>686657</v>
      </c>
      <c r="AE22" s="647"/>
      <c r="AF22" s="647"/>
      <c r="AG22" s="647"/>
      <c r="AH22" s="647"/>
      <c r="AI22" s="647"/>
      <c r="AJ22" s="647"/>
      <c r="AK22" s="647"/>
      <c r="AL22" s="611">
        <v>22</v>
      </c>
      <c r="AM22" s="612"/>
      <c r="AN22" s="612"/>
      <c r="AO22" s="648"/>
      <c r="AP22" s="605" t="s">
        <v>269</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5"/>
      <c r="CD22" s="660" t="s">
        <v>270</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271</v>
      </c>
      <c r="C23" s="606"/>
      <c r="D23" s="606"/>
      <c r="E23" s="606"/>
      <c r="F23" s="606"/>
      <c r="G23" s="606"/>
      <c r="H23" s="606"/>
      <c r="I23" s="606"/>
      <c r="J23" s="606"/>
      <c r="K23" s="606"/>
      <c r="L23" s="606"/>
      <c r="M23" s="606"/>
      <c r="N23" s="606"/>
      <c r="O23" s="606"/>
      <c r="P23" s="606"/>
      <c r="Q23" s="607"/>
      <c r="R23" s="608">
        <v>68038</v>
      </c>
      <c r="S23" s="609"/>
      <c r="T23" s="609"/>
      <c r="U23" s="609"/>
      <c r="V23" s="609"/>
      <c r="W23" s="609"/>
      <c r="X23" s="609"/>
      <c r="Y23" s="610"/>
      <c r="Z23" s="646">
        <v>1</v>
      </c>
      <c r="AA23" s="646"/>
      <c r="AB23" s="646"/>
      <c r="AC23" s="646"/>
      <c r="AD23" s="647" t="s">
        <v>122</v>
      </c>
      <c r="AE23" s="647"/>
      <c r="AF23" s="647"/>
      <c r="AG23" s="647"/>
      <c r="AH23" s="647"/>
      <c r="AI23" s="647"/>
      <c r="AJ23" s="647"/>
      <c r="AK23" s="647"/>
      <c r="AL23" s="611" t="s">
        <v>122</v>
      </c>
      <c r="AM23" s="612"/>
      <c r="AN23" s="612"/>
      <c r="AO23" s="648"/>
      <c r="AP23" s="605" t="s">
        <v>272</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5"/>
      <c r="CD23" s="660" t="s">
        <v>212</v>
      </c>
      <c r="CE23" s="661"/>
      <c r="CF23" s="661"/>
      <c r="CG23" s="661"/>
      <c r="CH23" s="661"/>
      <c r="CI23" s="661"/>
      <c r="CJ23" s="661"/>
      <c r="CK23" s="661"/>
      <c r="CL23" s="661"/>
      <c r="CM23" s="661"/>
      <c r="CN23" s="661"/>
      <c r="CO23" s="661"/>
      <c r="CP23" s="661"/>
      <c r="CQ23" s="662"/>
      <c r="CR23" s="660" t="s">
        <v>273</v>
      </c>
      <c r="CS23" s="661"/>
      <c r="CT23" s="661"/>
      <c r="CU23" s="661"/>
      <c r="CV23" s="661"/>
      <c r="CW23" s="661"/>
      <c r="CX23" s="661"/>
      <c r="CY23" s="662"/>
      <c r="CZ23" s="660" t="s">
        <v>274</v>
      </c>
      <c r="DA23" s="661"/>
      <c r="DB23" s="661"/>
      <c r="DC23" s="662"/>
      <c r="DD23" s="660" t="s">
        <v>275</v>
      </c>
      <c r="DE23" s="661"/>
      <c r="DF23" s="661"/>
      <c r="DG23" s="661"/>
      <c r="DH23" s="661"/>
      <c r="DI23" s="661"/>
      <c r="DJ23" s="661"/>
      <c r="DK23" s="662"/>
      <c r="DL23" s="698" t="s">
        <v>276</v>
      </c>
      <c r="DM23" s="699"/>
      <c r="DN23" s="699"/>
      <c r="DO23" s="699"/>
      <c r="DP23" s="699"/>
      <c r="DQ23" s="699"/>
      <c r="DR23" s="699"/>
      <c r="DS23" s="699"/>
      <c r="DT23" s="699"/>
      <c r="DU23" s="699"/>
      <c r="DV23" s="700"/>
      <c r="DW23" s="660" t="s">
        <v>277</v>
      </c>
      <c r="DX23" s="661"/>
      <c r="DY23" s="661"/>
      <c r="DZ23" s="661"/>
      <c r="EA23" s="661"/>
      <c r="EB23" s="661"/>
      <c r="EC23" s="662"/>
    </row>
    <row r="24" spans="2:133" ht="11.25" customHeight="1" x14ac:dyDescent="0.15">
      <c r="B24" s="605" t="s">
        <v>278</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279</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5"/>
      <c r="CD24" s="666" t="s">
        <v>280</v>
      </c>
      <c r="CE24" s="667"/>
      <c r="CF24" s="667"/>
      <c r="CG24" s="667"/>
      <c r="CH24" s="667"/>
      <c r="CI24" s="667"/>
      <c r="CJ24" s="667"/>
      <c r="CK24" s="667"/>
      <c r="CL24" s="667"/>
      <c r="CM24" s="667"/>
      <c r="CN24" s="667"/>
      <c r="CO24" s="667"/>
      <c r="CP24" s="667"/>
      <c r="CQ24" s="668"/>
      <c r="CR24" s="663">
        <v>1798730</v>
      </c>
      <c r="CS24" s="664"/>
      <c r="CT24" s="664"/>
      <c r="CU24" s="664"/>
      <c r="CV24" s="664"/>
      <c r="CW24" s="664"/>
      <c r="CX24" s="664"/>
      <c r="CY24" s="689"/>
      <c r="CZ24" s="690">
        <v>34.5</v>
      </c>
      <c r="DA24" s="672"/>
      <c r="DB24" s="672"/>
      <c r="DC24" s="692"/>
      <c r="DD24" s="688">
        <v>1307230</v>
      </c>
      <c r="DE24" s="664"/>
      <c r="DF24" s="664"/>
      <c r="DG24" s="664"/>
      <c r="DH24" s="664"/>
      <c r="DI24" s="664"/>
      <c r="DJ24" s="664"/>
      <c r="DK24" s="689"/>
      <c r="DL24" s="688">
        <v>1180335</v>
      </c>
      <c r="DM24" s="664"/>
      <c r="DN24" s="664"/>
      <c r="DO24" s="664"/>
      <c r="DP24" s="664"/>
      <c r="DQ24" s="664"/>
      <c r="DR24" s="664"/>
      <c r="DS24" s="664"/>
      <c r="DT24" s="664"/>
      <c r="DU24" s="664"/>
      <c r="DV24" s="689"/>
      <c r="DW24" s="690">
        <v>37.700000000000003</v>
      </c>
      <c r="DX24" s="672"/>
      <c r="DY24" s="672"/>
      <c r="DZ24" s="672"/>
      <c r="EA24" s="672"/>
      <c r="EB24" s="672"/>
      <c r="EC24" s="691"/>
    </row>
    <row r="25" spans="2:133" ht="11.25" customHeight="1" x14ac:dyDescent="0.15">
      <c r="B25" s="605" t="s">
        <v>281</v>
      </c>
      <c r="C25" s="606"/>
      <c r="D25" s="606"/>
      <c r="E25" s="606"/>
      <c r="F25" s="606"/>
      <c r="G25" s="606"/>
      <c r="H25" s="606"/>
      <c r="I25" s="606"/>
      <c r="J25" s="606"/>
      <c r="K25" s="606"/>
      <c r="L25" s="606"/>
      <c r="M25" s="606"/>
      <c r="N25" s="606"/>
      <c r="O25" s="606"/>
      <c r="P25" s="606"/>
      <c r="Q25" s="607"/>
      <c r="R25" s="608">
        <v>3179080</v>
      </c>
      <c r="S25" s="609"/>
      <c r="T25" s="609"/>
      <c r="U25" s="609"/>
      <c r="V25" s="609"/>
      <c r="W25" s="609"/>
      <c r="X25" s="609"/>
      <c r="Y25" s="610"/>
      <c r="Z25" s="646">
        <v>47.4</v>
      </c>
      <c r="AA25" s="646"/>
      <c r="AB25" s="646"/>
      <c r="AC25" s="646"/>
      <c r="AD25" s="647">
        <v>3111042</v>
      </c>
      <c r="AE25" s="647"/>
      <c r="AF25" s="647"/>
      <c r="AG25" s="647"/>
      <c r="AH25" s="647"/>
      <c r="AI25" s="647"/>
      <c r="AJ25" s="647"/>
      <c r="AK25" s="647"/>
      <c r="AL25" s="611">
        <v>99.8</v>
      </c>
      <c r="AM25" s="612"/>
      <c r="AN25" s="612"/>
      <c r="AO25" s="648"/>
      <c r="AP25" s="605" t="s">
        <v>282</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5"/>
      <c r="CD25" s="605" t="s">
        <v>283</v>
      </c>
      <c r="CE25" s="606"/>
      <c r="CF25" s="606"/>
      <c r="CG25" s="606"/>
      <c r="CH25" s="606"/>
      <c r="CI25" s="606"/>
      <c r="CJ25" s="606"/>
      <c r="CK25" s="606"/>
      <c r="CL25" s="606"/>
      <c r="CM25" s="606"/>
      <c r="CN25" s="606"/>
      <c r="CO25" s="606"/>
      <c r="CP25" s="606"/>
      <c r="CQ25" s="607"/>
      <c r="CR25" s="608">
        <v>923082</v>
      </c>
      <c r="CS25" s="621"/>
      <c r="CT25" s="621"/>
      <c r="CU25" s="621"/>
      <c r="CV25" s="621"/>
      <c r="CW25" s="621"/>
      <c r="CX25" s="621"/>
      <c r="CY25" s="622"/>
      <c r="CZ25" s="611">
        <v>17.7</v>
      </c>
      <c r="DA25" s="623"/>
      <c r="DB25" s="623"/>
      <c r="DC25" s="624"/>
      <c r="DD25" s="614">
        <v>836868</v>
      </c>
      <c r="DE25" s="621"/>
      <c r="DF25" s="621"/>
      <c r="DG25" s="621"/>
      <c r="DH25" s="621"/>
      <c r="DI25" s="621"/>
      <c r="DJ25" s="621"/>
      <c r="DK25" s="622"/>
      <c r="DL25" s="614">
        <v>811460</v>
      </c>
      <c r="DM25" s="621"/>
      <c r="DN25" s="621"/>
      <c r="DO25" s="621"/>
      <c r="DP25" s="621"/>
      <c r="DQ25" s="621"/>
      <c r="DR25" s="621"/>
      <c r="DS25" s="621"/>
      <c r="DT25" s="621"/>
      <c r="DU25" s="621"/>
      <c r="DV25" s="622"/>
      <c r="DW25" s="611">
        <v>25.9</v>
      </c>
      <c r="DX25" s="623"/>
      <c r="DY25" s="623"/>
      <c r="DZ25" s="623"/>
      <c r="EA25" s="623"/>
      <c r="EB25" s="623"/>
      <c r="EC25" s="635"/>
    </row>
    <row r="26" spans="2:133" ht="11.25" customHeight="1" x14ac:dyDescent="0.15">
      <c r="B26" s="605" t="s">
        <v>284</v>
      </c>
      <c r="C26" s="606"/>
      <c r="D26" s="606"/>
      <c r="E26" s="606"/>
      <c r="F26" s="606"/>
      <c r="G26" s="606"/>
      <c r="H26" s="606"/>
      <c r="I26" s="606"/>
      <c r="J26" s="606"/>
      <c r="K26" s="606"/>
      <c r="L26" s="606"/>
      <c r="M26" s="606"/>
      <c r="N26" s="606"/>
      <c r="O26" s="606"/>
      <c r="P26" s="606"/>
      <c r="Q26" s="607"/>
      <c r="R26" s="608">
        <v>624</v>
      </c>
      <c r="S26" s="609"/>
      <c r="T26" s="609"/>
      <c r="U26" s="609"/>
      <c r="V26" s="609"/>
      <c r="W26" s="609"/>
      <c r="X26" s="609"/>
      <c r="Y26" s="610"/>
      <c r="Z26" s="646">
        <v>0</v>
      </c>
      <c r="AA26" s="646"/>
      <c r="AB26" s="646"/>
      <c r="AC26" s="646"/>
      <c r="AD26" s="647">
        <v>624</v>
      </c>
      <c r="AE26" s="647"/>
      <c r="AF26" s="647"/>
      <c r="AG26" s="647"/>
      <c r="AH26" s="647"/>
      <c r="AI26" s="647"/>
      <c r="AJ26" s="647"/>
      <c r="AK26" s="647"/>
      <c r="AL26" s="611">
        <v>0</v>
      </c>
      <c r="AM26" s="612"/>
      <c r="AN26" s="612"/>
      <c r="AO26" s="648"/>
      <c r="AP26" s="605" t="s">
        <v>285</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5"/>
      <c r="CD26" s="605" t="s">
        <v>286</v>
      </c>
      <c r="CE26" s="606"/>
      <c r="CF26" s="606"/>
      <c r="CG26" s="606"/>
      <c r="CH26" s="606"/>
      <c r="CI26" s="606"/>
      <c r="CJ26" s="606"/>
      <c r="CK26" s="606"/>
      <c r="CL26" s="606"/>
      <c r="CM26" s="606"/>
      <c r="CN26" s="606"/>
      <c r="CO26" s="606"/>
      <c r="CP26" s="606"/>
      <c r="CQ26" s="607"/>
      <c r="CR26" s="608">
        <v>469606</v>
      </c>
      <c r="CS26" s="609"/>
      <c r="CT26" s="609"/>
      <c r="CU26" s="609"/>
      <c r="CV26" s="609"/>
      <c r="CW26" s="609"/>
      <c r="CX26" s="609"/>
      <c r="CY26" s="610"/>
      <c r="CZ26" s="611">
        <v>9</v>
      </c>
      <c r="DA26" s="623"/>
      <c r="DB26" s="623"/>
      <c r="DC26" s="624"/>
      <c r="DD26" s="614">
        <v>442349</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15">
      <c r="B27" s="605" t="s">
        <v>287</v>
      </c>
      <c r="C27" s="606"/>
      <c r="D27" s="606"/>
      <c r="E27" s="606"/>
      <c r="F27" s="606"/>
      <c r="G27" s="606"/>
      <c r="H27" s="606"/>
      <c r="I27" s="606"/>
      <c r="J27" s="606"/>
      <c r="K27" s="606"/>
      <c r="L27" s="606"/>
      <c r="M27" s="606"/>
      <c r="N27" s="606"/>
      <c r="O27" s="606"/>
      <c r="P27" s="606"/>
      <c r="Q27" s="607"/>
      <c r="R27" s="608">
        <v>21347</v>
      </c>
      <c r="S27" s="609"/>
      <c r="T27" s="609"/>
      <c r="U27" s="609"/>
      <c r="V27" s="609"/>
      <c r="W27" s="609"/>
      <c r="X27" s="609"/>
      <c r="Y27" s="610"/>
      <c r="Z27" s="646">
        <v>0.3</v>
      </c>
      <c r="AA27" s="646"/>
      <c r="AB27" s="646"/>
      <c r="AC27" s="646"/>
      <c r="AD27" s="647" t="s">
        <v>122</v>
      </c>
      <c r="AE27" s="647"/>
      <c r="AF27" s="647"/>
      <c r="AG27" s="647"/>
      <c r="AH27" s="647"/>
      <c r="AI27" s="647"/>
      <c r="AJ27" s="647"/>
      <c r="AK27" s="647"/>
      <c r="AL27" s="611" t="s">
        <v>122</v>
      </c>
      <c r="AM27" s="612"/>
      <c r="AN27" s="612"/>
      <c r="AO27" s="648"/>
      <c r="AP27" s="605" t="s">
        <v>288</v>
      </c>
      <c r="AQ27" s="606"/>
      <c r="AR27" s="606"/>
      <c r="AS27" s="606"/>
      <c r="AT27" s="606"/>
      <c r="AU27" s="606"/>
      <c r="AV27" s="606"/>
      <c r="AW27" s="606"/>
      <c r="AX27" s="606"/>
      <c r="AY27" s="606"/>
      <c r="AZ27" s="606"/>
      <c r="BA27" s="606"/>
      <c r="BB27" s="606"/>
      <c r="BC27" s="606"/>
      <c r="BD27" s="606"/>
      <c r="BE27" s="606"/>
      <c r="BF27" s="607"/>
      <c r="BG27" s="608">
        <v>2199835</v>
      </c>
      <c r="BH27" s="609"/>
      <c r="BI27" s="609"/>
      <c r="BJ27" s="609"/>
      <c r="BK27" s="609"/>
      <c r="BL27" s="609"/>
      <c r="BM27" s="609"/>
      <c r="BN27" s="610"/>
      <c r="BO27" s="646">
        <v>100</v>
      </c>
      <c r="BP27" s="646"/>
      <c r="BQ27" s="646"/>
      <c r="BR27" s="646"/>
      <c r="BS27" s="647">
        <v>250187</v>
      </c>
      <c r="BT27" s="647"/>
      <c r="BU27" s="647"/>
      <c r="BV27" s="647"/>
      <c r="BW27" s="647"/>
      <c r="BX27" s="647"/>
      <c r="BY27" s="647"/>
      <c r="BZ27" s="647"/>
      <c r="CA27" s="647"/>
      <c r="CB27" s="685"/>
      <c r="CD27" s="605" t="s">
        <v>289</v>
      </c>
      <c r="CE27" s="606"/>
      <c r="CF27" s="606"/>
      <c r="CG27" s="606"/>
      <c r="CH27" s="606"/>
      <c r="CI27" s="606"/>
      <c r="CJ27" s="606"/>
      <c r="CK27" s="606"/>
      <c r="CL27" s="606"/>
      <c r="CM27" s="606"/>
      <c r="CN27" s="606"/>
      <c r="CO27" s="606"/>
      <c r="CP27" s="606"/>
      <c r="CQ27" s="607"/>
      <c r="CR27" s="608">
        <v>682252</v>
      </c>
      <c r="CS27" s="621"/>
      <c r="CT27" s="621"/>
      <c r="CU27" s="621"/>
      <c r="CV27" s="621"/>
      <c r="CW27" s="621"/>
      <c r="CX27" s="621"/>
      <c r="CY27" s="622"/>
      <c r="CZ27" s="611">
        <v>13.1</v>
      </c>
      <c r="DA27" s="623"/>
      <c r="DB27" s="623"/>
      <c r="DC27" s="624"/>
      <c r="DD27" s="614">
        <v>286245</v>
      </c>
      <c r="DE27" s="621"/>
      <c r="DF27" s="621"/>
      <c r="DG27" s="621"/>
      <c r="DH27" s="621"/>
      <c r="DI27" s="621"/>
      <c r="DJ27" s="621"/>
      <c r="DK27" s="622"/>
      <c r="DL27" s="614">
        <v>184758</v>
      </c>
      <c r="DM27" s="621"/>
      <c r="DN27" s="621"/>
      <c r="DO27" s="621"/>
      <c r="DP27" s="621"/>
      <c r="DQ27" s="621"/>
      <c r="DR27" s="621"/>
      <c r="DS27" s="621"/>
      <c r="DT27" s="621"/>
      <c r="DU27" s="621"/>
      <c r="DV27" s="622"/>
      <c r="DW27" s="611">
        <v>5.9</v>
      </c>
      <c r="DX27" s="623"/>
      <c r="DY27" s="623"/>
      <c r="DZ27" s="623"/>
      <c r="EA27" s="623"/>
      <c r="EB27" s="623"/>
      <c r="EC27" s="635"/>
    </row>
    <row r="28" spans="2:133" ht="11.25" customHeight="1" x14ac:dyDescent="0.15">
      <c r="B28" s="605" t="s">
        <v>290</v>
      </c>
      <c r="C28" s="606"/>
      <c r="D28" s="606"/>
      <c r="E28" s="606"/>
      <c r="F28" s="606"/>
      <c r="G28" s="606"/>
      <c r="H28" s="606"/>
      <c r="I28" s="606"/>
      <c r="J28" s="606"/>
      <c r="K28" s="606"/>
      <c r="L28" s="606"/>
      <c r="M28" s="606"/>
      <c r="N28" s="606"/>
      <c r="O28" s="606"/>
      <c r="P28" s="606"/>
      <c r="Q28" s="607"/>
      <c r="R28" s="608">
        <v>62180</v>
      </c>
      <c r="S28" s="609"/>
      <c r="T28" s="609"/>
      <c r="U28" s="609"/>
      <c r="V28" s="609"/>
      <c r="W28" s="609"/>
      <c r="X28" s="609"/>
      <c r="Y28" s="610"/>
      <c r="Z28" s="646">
        <v>0.9</v>
      </c>
      <c r="AA28" s="646"/>
      <c r="AB28" s="646"/>
      <c r="AC28" s="646"/>
      <c r="AD28" s="647">
        <v>975</v>
      </c>
      <c r="AE28" s="647"/>
      <c r="AF28" s="647"/>
      <c r="AG28" s="647"/>
      <c r="AH28" s="647"/>
      <c r="AI28" s="647"/>
      <c r="AJ28" s="647"/>
      <c r="AK28" s="647"/>
      <c r="AL28" s="611">
        <v>0</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291</v>
      </c>
      <c r="CE28" s="606"/>
      <c r="CF28" s="606"/>
      <c r="CG28" s="606"/>
      <c r="CH28" s="606"/>
      <c r="CI28" s="606"/>
      <c r="CJ28" s="606"/>
      <c r="CK28" s="606"/>
      <c r="CL28" s="606"/>
      <c r="CM28" s="606"/>
      <c r="CN28" s="606"/>
      <c r="CO28" s="606"/>
      <c r="CP28" s="606"/>
      <c r="CQ28" s="607"/>
      <c r="CR28" s="608">
        <v>193396</v>
      </c>
      <c r="CS28" s="609"/>
      <c r="CT28" s="609"/>
      <c r="CU28" s="609"/>
      <c r="CV28" s="609"/>
      <c r="CW28" s="609"/>
      <c r="CX28" s="609"/>
      <c r="CY28" s="610"/>
      <c r="CZ28" s="611">
        <v>3.7</v>
      </c>
      <c r="DA28" s="623"/>
      <c r="DB28" s="623"/>
      <c r="DC28" s="624"/>
      <c r="DD28" s="614">
        <v>184117</v>
      </c>
      <c r="DE28" s="609"/>
      <c r="DF28" s="609"/>
      <c r="DG28" s="609"/>
      <c r="DH28" s="609"/>
      <c r="DI28" s="609"/>
      <c r="DJ28" s="609"/>
      <c r="DK28" s="610"/>
      <c r="DL28" s="614">
        <v>184117</v>
      </c>
      <c r="DM28" s="609"/>
      <c r="DN28" s="609"/>
      <c r="DO28" s="609"/>
      <c r="DP28" s="609"/>
      <c r="DQ28" s="609"/>
      <c r="DR28" s="609"/>
      <c r="DS28" s="609"/>
      <c r="DT28" s="609"/>
      <c r="DU28" s="609"/>
      <c r="DV28" s="610"/>
      <c r="DW28" s="611">
        <v>5.9</v>
      </c>
      <c r="DX28" s="623"/>
      <c r="DY28" s="623"/>
      <c r="DZ28" s="623"/>
      <c r="EA28" s="623"/>
      <c r="EB28" s="623"/>
      <c r="EC28" s="635"/>
    </row>
    <row r="29" spans="2:133" ht="11.25" customHeight="1" x14ac:dyDescent="0.15">
      <c r="B29" s="605" t="s">
        <v>292</v>
      </c>
      <c r="C29" s="606"/>
      <c r="D29" s="606"/>
      <c r="E29" s="606"/>
      <c r="F29" s="606"/>
      <c r="G29" s="606"/>
      <c r="H29" s="606"/>
      <c r="I29" s="606"/>
      <c r="J29" s="606"/>
      <c r="K29" s="606"/>
      <c r="L29" s="606"/>
      <c r="M29" s="606"/>
      <c r="N29" s="606"/>
      <c r="O29" s="606"/>
      <c r="P29" s="606"/>
      <c r="Q29" s="607"/>
      <c r="R29" s="608">
        <v>9857</v>
      </c>
      <c r="S29" s="609"/>
      <c r="T29" s="609"/>
      <c r="U29" s="609"/>
      <c r="V29" s="609"/>
      <c r="W29" s="609"/>
      <c r="X29" s="609"/>
      <c r="Y29" s="610"/>
      <c r="Z29" s="646">
        <v>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5"/>
      <c r="CD29" s="627" t="s">
        <v>293</v>
      </c>
      <c r="CE29" s="628"/>
      <c r="CF29" s="605" t="s">
        <v>66</v>
      </c>
      <c r="CG29" s="606"/>
      <c r="CH29" s="606"/>
      <c r="CI29" s="606"/>
      <c r="CJ29" s="606"/>
      <c r="CK29" s="606"/>
      <c r="CL29" s="606"/>
      <c r="CM29" s="606"/>
      <c r="CN29" s="606"/>
      <c r="CO29" s="606"/>
      <c r="CP29" s="606"/>
      <c r="CQ29" s="607"/>
      <c r="CR29" s="608">
        <v>193396</v>
      </c>
      <c r="CS29" s="621"/>
      <c r="CT29" s="621"/>
      <c r="CU29" s="621"/>
      <c r="CV29" s="621"/>
      <c r="CW29" s="621"/>
      <c r="CX29" s="621"/>
      <c r="CY29" s="622"/>
      <c r="CZ29" s="611">
        <v>3.7</v>
      </c>
      <c r="DA29" s="623"/>
      <c r="DB29" s="623"/>
      <c r="DC29" s="624"/>
      <c r="DD29" s="614">
        <v>184117</v>
      </c>
      <c r="DE29" s="621"/>
      <c r="DF29" s="621"/>
      <c r="DG29" s="621"/>
      <c r="DH29" s="621"/>
      <c r="DI29" s="621"/>
      <c r="DJ29" s="621"/>
      <c r="DK29" s="622"/>
      <c r="DL29" s="614">
        <v>184117</v>
      </c>
      <c r="DM29" s="621"/>
      <c r="DN29" s="621"/>
      <c r="DO29" s="621"/>
      <c r="DP29" s="621"/>
      <c r="DQ29" s="621"/>
      <c r="DR29" s="621"/>
      <c r="DS29" s="621"/>
      <c r="DT29" s="621"/>
      <c r="DU29" s="621"/>
      <c r="DV29" s="622"/>
      <c r="DW29" s="611">
        <v>5.9</v>
      </c>
      <c r="DX29" s="623"/>
      <c r="DY29" s="623"/>
      <c r="DZ29" s="623"/>
      <c r="EA29" s="623"/>
      <c r="EB29" s="623"/>
      <c r="EC29" s="635"/>
    </row>
    <row r="30" spans="2:133" ht="11.25" customHeight="1" x14ac:dyDescent="0.15">
      <c r="B30" s="605" t="s">
        <v>294</v>
      </c>
      <c r="C30" s="606"/>
      <c r="D30" s="606"/>
      <c r="E30" s="606"/>
      <c r="F30" s="606"/>
      <c r="G30" s="606"/>
      <c r="H30" s="606"/>
      <c r="I30" s="606"/>
      <c r="J30" s="606"/>
      <c r="K30" s="606"/>
      <c r="L30" s="606"/>
      <c r="M30" s="606"/>
      <c r="N30" s="606"/>
      <c r="O30" s="606"/>
      <c r="P30" s="606"/>
      <c r="Q30" s="607"/>
      <c r="R30" s="608">
        <v>494105</v>
      </c>
      <c r="S30" s="609"/>
      <c r="T30" s="609"/>
      <c r="U30" s="609"/>
      <c r="V30" s="609"/>
      <c r="W30" s="609"/>
      <c r="X30" s="609"/>
      <c r="Y30" s="610"/>
      <c r="Z30" s="646">
        <v>7.4</v>
      </c>
      <c r="AA30" s="646"/>
      <c r="AB30" s="646"/>
      <c r="AC30" s="646"/>
      <c r="AD30" s="647" t="s">
        <v>122</v>
      </c>
      <c r="AE30" s="647"/>
      <c r="AF30" s="647"/>
      <c r="AG30" s="647"/>
      <c r="AH30" s="647"/>
      <c r="AI30" s="647"/>
      <c r="AJ30" s="647"/>
      <c r="AK30" s="647"/>
      <c r="AL30" s="611" t="s">
        <v>122</v>
      </c>
      <c r="AM30" s="612"/>
      <c r="AN30" s="612"/>
      <c r="AO30" s="648"/>
      <c r="AP30" s="660" t="s">
        <v>212</v>
      </c>
      <c r="AQ30" s="661"/>
      <c r="AR30" s="661"/>
      <c r="AS30" s="661"/>
      <c r="AT30" s="661"/>
      <c r="AU30" s="661"/>
      <c r="AV30" s="661"/>
      <c r="AW30" s="661"/>
      <c r="AX30" s="661"/>
      <c r="AY30" s="661"/>
      <c r="AZ30" s="661"/>
      <c r="BA30" s="661"/>
      <c r="BB30" s="661"/>
      <c r="BC30" s="661"/>
      <c r="BD30" s="661"/>
      <c r="BE30" s="661"/>
      <c r="BF30" s="662"/>
      <c r="BG30" s="660" t="s">
        <v>295</v>
      </c>
      <c r="BH30" s="683"/>
      <c r="BI30" s="683"/>
      <c r="BJ30" s="683"/>
      <c r="BK30" s="683"/>
      <c r="BL30" s="683"/>
      <c r="BM30" s="683"/>
      <c r="BN30" s="683"/>
      <c r="BO30" s="683"/>
      <c r="BP30" s="683"/>
      <c r="BQ30" s="684"/>
      <c r="BR30" s="660" t="s">
        <v>296</v>
      </c>
      <c r="BS30" s="683"/>
      <c r="BT30" s="683"/>
      <c r="BU30" s="683"/>
      <c r="BV30" s="683"/>
      <c r="BW30" s="683"/>
      <c r="BX30" s="683"/>
      <c r="BY30" s="683"/>
      <c r="BZ30" s="683"/>
      <c r="CA30" s="683"/>
      <c r="CB30" s="684"/>
      <c r="CD30" s="629"/>
      <c r="CE30" s="630"/>
      <c r="CF30" s="605" t="s">
        <v>297</v>
      </c>
      <c r="CG30" s="606"/>
      <c r="CH30" s="606"/>
      <c r="CI30" s="606"/>
      <c r="CJ30" s="606"/>
      <c r="CK30" s="606"/>
      <c r="CL30" s="606"/>
      <c r="CM30" s="606"/>
      <c r="CN30" s="606"/>
      <c r="CO30" s="606"/>
      <c r="CP30" s="606"/>
      <c r="CQ30" s="607"/>
      <c r="CR30" s="608">
        <v>174062</v>
      </c>
      <c r="CS30" s="609"/>
      <c r="CT30" s="609"/>
      <c r="CU30" s="609"/>
      <c r="CV30" s="609"/>
      <c r="CW30" s="609"/>
      <c r="CX30" s="609"/>
      <c r="CY30" s="610"/>
      <c r="CZ30" s="611">
        <v>3.3</v>
      </c>
      <c r="DA30" s="623"/>
      <c r="DB30" s="623"/>
      <c r="DC30" s="624"/>
      <c r="DD30" s="614">
        <v>165127</v>
      </c>
      <c r="DE30" s="609"/>
      <c r="DF30" s="609"/>
      <c r="DG30" s="609"/>
      <c r="DH30" s="609"/>
      <c r="DI30" s="609"/>
      <c r="DJ30" s="609"/>
      <c r="DK30" s="610"/>
      <c r="DL30" s="614">
        <v>165127</v>
      </c>
      <c r="DM30" s="609"/>
      <c r="DN30" s="609"/>
      <c r="DO30" s="609"/>
      <c r="DP30" s="609"/>
      <c r="DQ30" s="609"/>
      <c r="DR30" s="609"/>
      <c r="DS30" s="609"/>
      <c r="DT30" s="609"/>
      <c r="DU30" s="609"/>
      <c r="DV30" s="610"/>
      <c r="DW30" s="611">
        <v>5.3</v>
      </c>
      <c r="DX30" s="623"/>
      <c r="DY30" s="623"/>
      <c r="DZ30" s="623"/>
      <c r="EA30" s="623"/>
      <c r="EB30" s="623"/>
      <c r="EC30" s="635"/>
    </row>
    <row r="31" spans="2:133" ht="11.25" customHeight="1" x14ac:dyDescent="0.15">
      <c r="B31" s="675" t="s">
        <v>298</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299</v>
      </c>
      <c r="AQ31" s="679"/>
      <c r="AR31" s="679"/>
      <c r="AS31" s="679"/>
      <c r="AT31" s="680" t="s">
        <v>300</v>
      </c>
      <c r="AU31" s="200"/>
      <c r="AV31" s="200"/>
      <c r="AW31" s="200"/>
      <c r="AX31" s="666" t="s">
        <v>178</v>
      </c>
      <c r="AY31" s="667"/>
      <c r="AZ31" s="667"/>
      <c r="BA31" s="667"/>
      <c r="BB31" s="667"/>
      <c r="BC31" s="667"/>
      <c r="BD31" s="667"/>
      <c r="BE31" s="667"/>
      <c r="BF31" s="668"/>
      <c r="BG31" s="670">
        <v>99.9</v>
      </c>
      <c r="BH31" s="671"/>
      <c r="BI31" s="671"/>
      <c r="BJ31" s="671"/>
      <c r="BK31" s="671"/>
      <c r="BL31" s="671"/>
      <c r="BM31" s="672">
        <v>99.8</v>
      </c>
      <c r="BN31" s="671"/>
      <c r="BO31" s="671"/>
      <c r="BP31" s="671"/>
      <c r="BQ31" s="673"/>
      <c r="BR31" s="670">
        <v>99.9</v>
      </c>
      <c r="BS31" s="671"/>
      <c r="BT31" s="671"/>
      <c r="BU31" s="671"/>
      <c r="BV31" s="671"/>
      <c r="BW31" s="671"/>
      <c r="BX31" s="672">
        <v>99.8</v>
      </c>
      <c r="BY31" s="671"/>
      <c r="BZ31" s="671"/>
      <c r="CA31" s="671"/>
      <c r="CB31" s="673"/>
      <c r="CD31" s="629"/>
      <c r="CE31" s="630"/>
      <c r="CF31" s="605" t="s">
        <v>301</v>
      </c>
      <c r="CG31" s="606"/>
      <c r="CH31" s="606"/>
      <c r="CI31" s="606"/>
      <c r="CJ31" s="606"/>
      <c r="CK31" s="606"/>
      <c r="CL31" s="606"/>
      <c r="CM31" s="606"/>
      <c r="CN31" s="606"/>
      <c r="CO31" s="606"/>
      <c r="CP31" s="606"/>
      <c r="CQ31" s="607"/>
      <c r="CR31" s="608">
        <v>19334</v>
      </c>
      <c r="CS31" s="621"/>
      <c r="CT31" s="621"/>
      <c r="CU31" s="621"/>
      <c r="CV31" s="621"/>
      <c r="CW31" s="621"/>
      <c r="CX31" s="621"/>
      <c r="CY31" s="622"/>
      <c r="CZ31" s="611">
        <v>0.4</v>
      </c>
      <c r="DA31" s="623"/>
      <c r="DB31" s="623"/>
      <c r="DC31" s="624"/>
      <c r="DD31" s="614">
        <v>18990</v>
      </c>
      <c r="DE31" s="621"/>
      <c r="DF31" s="621"/>
      <c r="DG31" s="621"/>
      <c r="DH31" s="621"/>
      <c r="DI31" s="621"/>
      <c r="DJ31" s="621"/>
      <c r="DK31" s="622"/>
      <c r="DL31" s="614">
        <v>18990</v>
      </c>
      <c r="DM31" s="621"/>
      <c r="DN31" s="621"/>
      <c r="DO31" s="621"/>
      <c r="DP31" s="621"/>
      <c r="DQ31" s="621"/>
      <c r="DR31" s="621"/>
      <c r="DS31" s="621"/>
      <c r="DT31" s="621"/>
      <c r="DU31" s="621"/>
      <c r="DV31" s="622"/>
      <c r="DW31" s="611">
        <v>0.6</v>
      </c>
      <c r="DX31" s="623"/>
      <c r="DY31" s="623"/>
      <c r="DZ31" s="623"/>
      <c r="EA31" s="623"/>
      <c r="EB31" s="623"/>
      <c r="EC31" s="635"/>
    </row>
    <row r="32" spans="2:133" ht="11.25" customHeight="1" x14ac:dyDescent="0.15">
      <c r="B32" s="605" t="s">
        <v>302</v>
      </c>
      <c r="C32" s="606"/>
      <c r="D32" s="606"/>
      <c r="E32" s="606"/>
      <c r="F32" s="606"/>
      <c r="G32" s="606"/>
      <c r="H32" s="606"/>
      <c r="I32" s="606"/>
      <c r="J32" s="606"/>
      <c r="K32" s="606"/>
      <c r="L32" s="606"/>
      <c r="M32" s="606"/>
      <c r="N32" s="606"/>
      <c r="O32" s="606"/>
      <c r="P32" s="606"/>
      <c r="Q32" s="607"/>
      <c r="R32" s="608">
        <v>330944</v>
      </c>
      <c r="S32" s="609"/>
      <c r="T32" s="609"/>
      <c r="U32" s="609"/>
      <c r="V32" s="609"/>
      <c r="W32" s="609"/>
      <c r="X32" s="609"/>
      <c r="Y32" s="610"/>
      <c r="Z32" s="646">
        <v>4.9000000000000004</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303</v>
      </c>
      <c r="AX32" s="605" t="s">
        <v>304</v>
      </c>
      <c r="AY32" s="606"/>
      <c r="AZ32" s="606"/>
      <c r="BA32" s="606"/>
      <c r="BB32" s="606"/>
      <c r="BC32" s="606"/>
      <c r="BD32" s="606"/>
      <c r="BE32" s="606"/>
      <c r="BF32" s="607"/>
      <c r="BG32" s="674">
        <v>99.6</v>
      </c>
      <c r="BH32" s="621"/>
      <c r="BI32" s="621"/>
      <c r="BJ32" s="621"/>
      <c r="BK32" s="621"/>
      <c r="BL32" s="621"/>
      <c r="BM32" s="612">
        <v>98.9</v>
      </c>
      <c r="BN32" s="621"/>
      <c r="BO32" s="621"/>
      <c r="BP32" s="621"/>
      <c r="BQ32" s="644"/>
      <c r="BR32" s="674">
        <v>99.5</v>
      </c>
      <c r="BS32" s="621"/>
      <c r="BT32" s="621"/>
      <c r="BU32" s="621"/>
      <c r="BV32" s="621"/>
      <c r="BW32" s="621"/>
      <c r="BX32" s="612">
        <v>99</v>
      </c>
      <c r="BY32" s="621"/>
      <c r="BZ32" s="621"/>
      <c r="CA32" s="621"/>
      <c r="CB32" s="644"/>
      <c r="CD32" s="631"/>
      <c r="CE32" s="632"/>
      <c r="CF32" s="605" t="s">
        <v>305</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15">
      <c r="B33" s="605" t="s">
        <v>306</v>
      </c>
      <c r="C33" s="606"/>
      <c r="D33" s="606"/>
      <c r="E33" s="606"/>
      <c r="F33" s="606"/>
      <c r="G33" s="606"/>
      <c r="H33" s="606"/>
      <c r="I33" s="606"/>
      <c r="J33" s="606"/>
      <c r="K33" s="606"/>
      <c r="L33" s="606"/>
      <c r="M33" s="606"/>
      <c r="N33" s="606"/>
      <c r="O33" s="606"/>
      <c r="P33" s="606"/>
      <c r="Q33" s="607"/>
      <c r="R33" s="608">
        <v>59120</v>
      </c>
      <c r="S33" s="609"/>
      <c r="T33" s="609"/>
      <c r="U33" s="609"/>
      <c r="V33" s="609"/>
      <c r="W33" s="609"/>
      <c r="X33" s="609"/>
      <c r="Y33" s="610"/>
      <c r="Z33" s="646">
        <v>0.9</v>
      </c>
      <c r="AA33" s="646"/>
      <c r="AB33" s="646"/>
      <c r="AC33" s="646"/>
      <c r="AD33" s="647">
        <v>5235</v>
      </c>
      <c r="AE33" s="647"/>
      <c r="AF33" s="647"/>
      <c r="AG33" s="647"/>
      <c r="AH33" s="647"/>
      <c r="AI33" s="647"/>
      <c r="AJ33" s="647"/>
      <c r="AK33" s="647"/>
      <c r="AL33" s="611">
        <v>0.2</v>
      </c>
      <c r="AM33" s="612"/>
      <c r="AN33" s="612"/>
      <c r="AO33" s="648"/>
      <c r="AP33" s="651"/>
      <c r="AQ33" s="652"/>
      <c r="AR33" s="652"/>
      <c r="AS33" s="652"/>
      <c r="AT33" s="682"/>
      <c r="AU33" s="201"/>
      <c r="AV33" s="201"/>
      <c r="AW33" s="201"/>
      <c r="AX33" s="589" t="s">
        <v>307</v>
      </c>
      <c r="AY33" s="590"/>
      <c r="AZ33" s="590"/>
      <c r="BA33" s="590"/>
      <c r="BB33" s="590"/>
      <c r="BC33" s="590"/>
      <c r="BD33" s="590"/>
      <c r="BE33" s="590"/>
      <c r="BF33" s="591"/>
      <c r="BG33" s="669">
        <v>99.9</v>
      </c>
      <c r="BH33" s="593"/>
      <c r="BI33" s="593"/>
      <c r="BJ33" s="593"/>
      <c r="BK33" s="593"/>
      <c r="BL33" s="593"/>
      <c r="BM33" s="639">
        <v>99.8</v>
      </c>
      <c r="BN33" s="593"/>
      <c r="BO33" s="593"/>
      <c r="BP33" s="593"/>
      <c r="BQ33" s="656"/>
      <c r="BR33" s="669">
        <v>99.9</v>
      </c>
      <c r="BS33" s="593"/>
      <c r="BT33" s="593"/>
      <c r="BU33" s="593"/>
      <c r="BV33" s="593"/>
      <c r="BW33" s="593"/>
      <c r="BX33" s="639">
        <v>99.9</v>
      </c>
      <c r="BY33" s="593"/>
      <c r="BZ33" s="593"/>
      <c r="CA33" s="593"/>
      <c r="CB33" s="656"/>
      <c r="CD33" s="605" t="s">
        <v>308</v>
      </c>
      <c r="CE33" s="606"/>
      <c r="CF33" s="606"/>
      <c r="CG33" s="606"/>
      <c r="CH33" s="606"/>
      <c r="CI33" s="606"/>
      <c r="CJ33" s="606"/>
      <c r="CK33" s="606"/>
      <c r="CL33" s="606"/>
      <c r="CM33" s="606"/>
      <c r="CN33" s="606"/>
      <c r="CO33" s="606"/>
      <c r="CP33" s="606"/>
      <c r="CQ33" s="607"/>
      <c r="CR33" s="608">
        <v>2776530</v>
      </c>
      <c r="CS33" s="621"/>
      <c r="CT33" s="621"/>
      <c r="CU33" s="621"/>
      <c r="CV33" s="621"/>
      <c r="CW33" s="621"/>
      <c r="CX33" s="621"/>
      <c r="CY33" s="622"/>
      <c r="CZ33" s="611">
        <v>53.3</v>
      </c>
      <c r="DA33" s="623"/>
      <c r="DB33" s="623"/>
      <c r="DC33" s="624"/>
      <c r="DD33" s="614">
        <v>2420100</v>
      </c>
      <c r="DE33" s="621"/>
      <c r="DF33" s="621"/>
      <c r="DG33" s="621"/>
      <c r="DH33" s="621"/>
      <c r="DI33" s="621"/>
      <c r="DJ33" s="621"/>
      <c r="DK33" s="622"/>
      <c r="DL33" s="614">
        <v>1427164</v>
      </c>
      <c r="DM33" s="621"/>
      <c r="DN33" s="621"/>
      <c r="DO33" s="621"/>
      <c r="DP33" s="621"/>
      <c r="DQ33" s="621"/>
      <c r="DR33" s="621"/>
      <c r="DS33" s="621"/>
      <c r="DT33" s="621"/>
      <c r="DU33" s="621"/>
      <c r="DV33" s="622"/>
      <c r="DW33" s="611">
        <v>45.5</v>
      </c>
      <c r="DX33" s="623"/>
      <c r="DY33" s="623"/>
      <c r="DZ33" s="623"/>
      <c r="EA33" s="623"/>
      <c r="EB33" s="623"/>
      <c r="EC33" s="635"/>
    </row>
    <row r="34" spans="2:133" ht="11.25" customHeight="1" x14ac:dyDescent="0.15">
      <c r="B34" s="605" t="s">
        <v>309</v>
      </c>
      <c r="C34" s="606"/>
      <c r="D34" s="606"/>
      <c r="E34" s="606"/>
      <c r="F34" s="606"/>
      <c r="G34" s="606"/>
      <c r="H34" s="606"/>
      <c r="I34" s="606"/>
      <c r="J34" s="606"/>
      <c r="K34" s="606"/>
      <c r="L34" s="606"/>
      <c r="M34" s="606"/>
      <c r="N34" s="606"/>
      <c r="O34" s="606"/>
      <c r="P34" s="606"/>
      <c r="Q34" s="607"/>
      <c r="R34" s="608">
        <v>287445</v>
      </c>
      <c r="S34" s="609"/>
      <c r="T34" s="609"/>
      <c r="U34" s="609"/>
      <c r="V34" s="609"/>
      <c r="W34" s="609"/>
      <c r="X34" s="609"/>
      <c r="Y34" s="610"/>
      <c r="Z34" s="646">
        <v>4.3</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310</v>
      </c>
      <c r="CE34" s="606"/>
      <c r="CF34" s="606"/>
      <c r="CG34" s="606"/>
      <c r="CH34" s="606"/>
      <c r="CI34" s="606"/>
      <c r="CJ34" s="606"/>
      <c r="CK34" s="606"/>
      <c r="CL34" s="606"/>
      <c r="CM34" s="606"/>
      <c r="CN34" s="606"/>
      <c r="CO34" s="606"/>
      <c r="CP34" s="606"/>
      <c r="CQ34" s="607"/>
      <c r="CR34" s="608">
        <v>917419</v>
      </c>
      <c r="CS34" s="609"/>
      <c r="CT34" s="609"/>
      <c r="CU34" s="609"/>
      <c r="CV34" s="609"/>
      <c r="CW34" s="609"/>
      <c r="CX34" s="609"/>
      <c r="CY34" s="610"/>
      <c r="CZ34" s="611">
        <v>17.600000000000001</v>
      </c>
      <c r="DA34" s="623"/>
      <c r="DB34" s="623"/>
      <c r="DC34" s="624"/>
      <c r="DD34" s="614">
        <v>797295</v>
      </c>
      <c r="DE34" s="609"/>
      <c r="DF34" s="609"/>
      <c r="DG34" s="609"/>
      <c r="DH34" s="609"/>
      <c r="DI34" s="609"/>
      <c r="DJ34" s="609"/>
      <c r="DK34" s="610"/>
      <c r="DL34" s="614">
        <v>599613</v>
      </c>
      <c r="DM34" s="609"/>
      <c r="DN34" s="609"/>
      <c r="DO34" s="609"/>
      <c r="DP34" s="609"/>
      <c r="DQ34" s="609"/>
      <c r="DR34" s="609"/>
      <c r="DS34" s="609"/>
      <c r="DT34" s="609"/>
      <c r="DU34" s="609"/>
      <c r="DV34" s="610"/>
      <c r="DW34" s="611">
        <v>19.100000000000001</v>
      </c>
      <c r="DX34" s="623"/>
      <c r="DY34" s="623"/>
      <c r="DZ34" s="623"/>
      <c r="EA34" s="623"/>
      <c r="EB34" s="623"/>
      <c r="EC34" s="635"/>
    </row>
    <row r="35" spans="2:133" ht="11.25" customHeight="1" x14ac:dyDescent="0.15">
      <c r="B35" s="605" t="s">
        <v>311</v>
      </c>
      <c r="C35" s="606"/>
      <c r="D35" s="606"/>
      <c r="E35" s="606"/>
      <c r="F35" s="606"/>
      <c r="G35" s="606"/>
      <c r="H35" s="606"/>
      <c r="I35" s="606"/>
      <c r="J35" s="606"/>
      <c r="K35" s="606"/>
      <c r="L35" s="606"/>
      <c r="M35" s="606"/>
      <c r="N35" s="606"/>
      <c r="O35" s="606"/>
      <c r="P35" s="606"/>
      <c r="Q35" s="607"/>
      <c r="R35" s="608">
        <v>937815</v>
      </c>
      <c r="S35" s="609"/>
      <c r="T35" s="609"/>
      <c r="U35" s="609"/>
      <c r="V35" s="609"/>
      <c r="W35" s="609"/>
      <c r="X35" s="609"/>
      <c r="Y35" s="610"/>
      <c r="Z35" s="646">
        <v>14</v>
      </c>
      <c r="AA35" s="646"/>
      <c r="AB35" s="646"/>
      <c r="AC35" s="646"/>
      <c r="AD35" s="647" t="s">
        <v>122</v>
      </c>
      <c r="AE35" s="647"/>
      <c r="AF35" s="647"/>
      <c r="AG35" s="647"/>
      <c r="AH35" s="647"/>
      <c r="AI35" s="647"/>
      <c r="AJ35" s="647"/>
      <c r="AK35" s="647"/>
      <c r="AL35" s="611" t="s">
        <v>122</v>
      </c>
      <c r="AM35" s="612"/>
      <c r="AN35" s="612"/>
      <c r="AO35" s="648"/>
      <c r="AP35" s="204"/>
      <c r="AQ35" s="660" t="s">
        <v>312</v>
      </c>
      <c r="AR35" s="661"/>
      <c r="AS35" s="661"/>
      <c r="AT35" s="661"/>
      <c r="AU35" s="661"/>
      <c r="AV35" s="661"/>
      <c r="AW35" s="661"/>
      <c r="AX35" s="661"/>
      <c r="AY35" s="661"/>
      <c r="AZ35" s="661"/>
      <c r="BA35" s="661"/>
      <c r="BB35" s="661"/>
      <c r="BC35" s="661"/>
      <c r="BD35" s="661"/>
      <c r="BE35" s="661"/>
      <c r="BF35" s="662"/>
      <c r="BG35" s="660" t="s">
        <v>313</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314</v>
      </c>
      <c r="CE35" s="606"/>
      <c r="CF35" s="606"/>
      <c r="CG35" s="606"/>
      <c r="CH35" s="606"/>
      <c r="CI35" s="606"/>
      <c r="CJ35" s="606"/>
      <c r="CK35" s="606"/>
      <c r="CL35" s="606"/>
      <c r="CM35" s="606"/>
      <c r="CN35" s="606"/>
      <c r="CO35" s="606"/>
      <c r="CP35" s="606"/>
      <c r="CQ35" s="607"/>
      <c r="CR35" s="608">
        <v>45000</v>
      </c>
      <c r="CS35" s="621"/>
      <c r="CT35" s="621"/>
      <c r="CU35" s="621"/>
      <c r="CV35" s="621"/>
      <c r="CW35" s="621"/>
      <c r="CX35" s="621"/>
      <c r="CY35" s="622"/>
      <c r="CZ35" s="611">
        <v>0.9</v>
      </c>
      <c r="DA35" s="623"/>
      <c r="DB35" s="623"/>
      <c r="DC35" s="624"/>
      <c r="DD35" s="614">
        <v>32875</v>
      </c>
      <c r="DE35" s="621"/>
      <c r="DF35" s="621"/>
      <c r="DG35" s="621"/>
      <c r="DH35" s="621"/>
      <c r="DI35" s="621"/>
      <c r="DJ35" s="621"/>
      <c r="DK35" s="622"/>
      <c r="DL35" s="614">
        <v>31410</v>
      </c>
      <c r="DM35" s="621"/>
      <c r="DN35" s="621"/>
      <c r="DO35" s="621"/>
      <c r="DP35" s="621"/>
      <c r="DQ35" s="621"/>
      <c r="DR35" s="621"/>
      <c r="DS35" s="621"/>
      <c r="DT35" s="621"/>
      <c r="DU35" s="621"/>
      <c r="DV35" s="622"/>
      <c r="DW35" s="611">
        <v>1</v>
      </c>
      <c r="DX35" s="623"/>
      <c r="DY35" s="623"/>
      <c r="DZ35" s="623"/>
      <c r="EA35" s="623"/>
      <c r="EB35" s="623"/>
      <c r="EC35" s="635"/>
    </row>
    <row r="36" spans="2:133" ht="11.25" customHeight="1" x14ac:dyDescent="0.15">
      <c r="B36" s="605" t="s">
        <v>315</v>
      </c>
      <c r="C36" s="606"/>
      <c r="D36" s="606"/>
      <c r="E36" s="606"/>
      <c r="F36" s="606"/>
      <c r="G36" s="606"/>
      <c r="H36" s="606"/>
      <c r="I36" s="606"/>
      <c r="J36" s="606"/>
      <c r="K36" s="606"/>
      <c r="L36" s="606"/>
      <c r="M36" s="606"/>
      <c r="N36" s="606"/>
      <c r="O36" s="606"/>
      <c r="P36" s="606"/>
      <c r="Q36" s="607"/>
      <c r="R36" s="608">
        <v>599715</v>
      </c>
      <c r="S36" s="609"/>
      <c r="T36" s="609"/>
      <c r="U36" s="609"/>
      <c r="V36" s="609"/>
      <c r="W36" s="609"/>
      <c r="X36" s="609"/>
      <c r="Y36" s="610"/>
      <c r="Z36" s="646">
        <v>8.9</v>
      </c>
      <c r="AA36" s="646"/>
      <c r="AB36" s="646"/>
      <c r="AC36" s="646"/>
      <c r="AD36" s="647" t="s">
        <v>122</v>
      </c>
      <c r="AE36" s="647"/>
      <c r="AF36" s="647"/>
      <c r="AG36" s="647"/>
      <c r="AH36" s="647"/>
      <c r="AI36" s="647"/>
      <c r="AJ36" s="647"/>
      <c r="AK36" s="647"/>
      <c r="AL36" s="611" t="s">
        <v>122</v>
      </c>
      <c r="AM36" s="612"/>
      <c r="AN36" s="612"/>
      <c r="AO36" s="648"/>
      <c r="AP36" s="204"/>
      <c r="AQ36" s="657" t="s">
        <v>316</v>
      </c>
      <c r="AR36" s="658"/>
      <c r="AS36" s="658"/>
      <c r="AT36" s="658"/>
      <c r="AU36" s="658"/>
      <c r="AV36" s="658"/>
      <c r="AW36" s="658"/>
      <c r="AX36" s="658"/>
      <c r="AY36" s="659"/>
      <c r="AZ36" s="663">
        <v>499595</v>
      </c>
      <c r="BA36" s="664"/>
      <c r="BB36" s="664"/>
      <c r="BC36" s="664"/>
      <c r="BD36" s="664"/>
      <c r="BE36" s="664"/>
      <c r="BF36" s="665"/>
      <c r="BG36" s="666" t="s">
        <v>317</v>
      </c>
      <c r="BH36" s="667"/>
      <c r="BI36" s="667"/>
      <c r="BJ36" s="667"/>
      <c r="BK36" s="667"/>
      <c r="BL36" s="667"/>
      <c r="BM36" s="667"/>
      <c r="BN36" s="667"/>
      <c r="BO36" s="667"/>
      <c r="BP36" s="667"/>
      <c r="BQ36" s="667"/>
      <c r="BR36" s="667"/>
      <c r="BS36" s="667"/>
      <c r="BT36" s="667"/>
      <c r="BU36" s="668"/>
      <c r="BV36" s="663">
        <v>24541</v>
      </c>
      <c r="BW36" s="664"/>
      <c r="BX36" s="664"/>
      <c r="BY36" s="664"/>
      <c r="BZ36" s="664"/>
      <c r="CA36" s="664"/>
      <c r="CB36" s="665"/>
      <c r="CD36" s="605" t="s">
        <v>318</v>
      </c>
      <c r="CE36" s="606"/>
      <c r="CF36" s="606"/>
      <c r="CG36" s="606"/>
      <c r="CH36" s="606"/>
      <c r="CI36" s="606"/>
      <c r="CJ36" s="606"/>
      <c r="CK36" s="606"/>
      <c r="CL36" s="606"/>
      <c r="CM36" s="606"/>
      <c r="CN36" s="606"/>
      <c r="CO36" s="606"/>
      <c r="CP36" s="606"/>
      <c r="CQ36" s="607"/>
      <c r="CR36" s="608">
        <v>980842</v>
      </c>
      <c r="CS36" s="609"/>
      <c r="CT36" s="609"/>
      <c r="CU36" s="609"/>
      <c r="CV36" s="609"/>
      <c r="CW36" s="609"/>
      <c r="CX36" s="609"/>
      <c r="CY36" s="610"/>
      <c r="CZ36" s="611">
        <v>18.8</v>
      </c>
      <c r="DA36" s="623"/>
      <c r="DB36" s="623"/>
      <c r="DC36" s="624"/>
      <c r="DD36" s="614">
        <v>813598</v>
      </c>
      <c r="DE36" s="609"/>
      <c r="DF36" s="609"/>
      <c r="DG36" s="609"/>
      <c r="DH36" s="609"/>
      <c r="DI36" s="609"/>
      <c r="DJ36" s="609"/>
      <c r="DK36" s="610"/>
      <c r="DL36" s="614">
        <v>526240</v>
      </c>
      <c r="DM36" s="609"/>
      <c r="DN36" s="609"/>
      <c r="DO36" s="609"/>
      <c r="DP36" s="609"/>
      <c r="DQ36" s="609"/>
      <c r="DR36" s="609"/>
      <c r="DS36" s="609"/>
      <c r="DT36" s="609"/>
      <c r="DU36" s="609"/>
      <c r="DV36" s="610"/>
      <c r="DW36" s="611">
        <v>16.8</v>
      </c>
      <c r="DX36" s="623"/>
      <c r="DY36" s="623"/>
      <c r="DZ36" s="623"/>
      <c r="EA36" s="623"/>
      <c r="EB36" s="623"/>
      <c r="EC36" s="635"/>
    </row>
    <row r="37" spans="2:133" ht="11.25" customHeight="1" x14ac:dyDescent="0.15">
      <c r="B37" s="605" t="s">
        <v>319</v>
      </c>
      <c r="C37" s="606"/>
      <c r="D37" s="606"/>
      <c r="E37" s="606"/>
      <c r="F37" s="606"/>
      <c r="G37" s="606"/>
      <c r="H37" s="606"/>
      <c r="I37" s="606"/>
      <c r="J37" s="606"/>
      <c r="K37" s="606"/>
      <c r="L37" s="606"/>
      <c r="M37" s="606"/>
      <c r="N37" s="606"/>
      <c r="O37" s="606"/>
      <c r="P37" s="606"/>
      <c r="Q37" s="607"/>
      <c r="R37" s="608">
        <v>125121</v>
      </c>
      <c r="S37" s="609"/>
      <c r="T37" s="609"/>
      <c r="U37" s="609"/>
      <c r="V37" s="609"/>
      <c r="W37" s="609"/>
      <c r="X37" s="609"/>
      <c r="Y37" s="610"/>
      <c r="Z37" s="646">
        <v>1.9</v>
      </c>
      <c r="AA37" s="646"/>
      <c r="AB37" s="646"/>
      <c r="AC37" s="646"/>
      <c r="AD37" s="647">
        <v>141</v>
      </c>
      <c r="AE37" s="647"/>
      <c r="AF37" s="647"/>
      <c r="AG37" s="647"/>
      <c r="AH37" s="647"/>
      <c r="AI37" s="647"/>
      <c r="AJ37" s="647"/>
      <c r="AK37" s="647"/>
      <c r="AL37" s="611">
        <v>0</v>
      </c>
      <c r="AM37" s="612"/>
      <c r="AN37" s="612"/>
      <c r="AO37" s="648"/>
      <c r="AQ37" s="641" t="s">
        <v>320</v>
      </c>
      <c r="AR37" s="642"/>
      <c r="AS37" s="642"/>
      <c r="AT37" s="642"/>
      <c r="AU37" s="642"/>
      <c r="AV37" s="642"/>
      <c r="AW37" s="642"/>
      <c r="AX37" s="642"/>
      <c r="AY37" s="643"/>
      <c r="AZ37" s="608">
        <v>116280</v>
      </c>
      <c r="BA37" s="609"/>
      <c r="BB37" s="609"/>
      <c r="BC37" s="609"/>
      <c r="BD37" s="621"/>
      <c r="BE37" s="621"/>
      <c r="BF37" s="644"/>
      <c r="BG37" s="605" t="s">
        <v>321</v>
      </c>
      <c r="BH37" s="606"/>
      <c r="BI37" s="606"/>
      <c r="BJ37" s="606"/>
      <c r="BK37" s="606"/>
      <c r="BL37" s="606"/>
      <c r="BM37" s="606"/>
      <c r="BN37" s="606"/>
      <c r="BO37" s="606"/>
      <c r="BP37" s="606"/>
      <c r="BQ37" s="606"/>
      <c r="BR37" s="606"/>
      <c r="BS37" s="606"/>
      <c r="BT37" s="606"/>
      <c r="BU37" s="607"/>
      <c r="BV37" s="608">
        <v>14265</v>
      </c>
      <c r="BW37" s="609"/>
      <c r="BX37" s="609"/>
      <c r="BY37" s="609"/>
      <c r="BZ37" s="609"/>
      <c r="CA37" s="609"/>
      <c r="CB37" s="645"/>
      <c r="CD37" s="605" t="s">
        <v>322</v>
      </c>
      <c r="CE37" s="606"/>
      <c r="CF37" s="606"/>
      <c r="CG37" s="606"/>
      <c r="CH37" s="606"/>
      <c r="CI37" s="606"/>
      <c r="CJ37" s="606"/>
      <c r="CK37" s="606"/>
      <c r="CL37" s="606"/>
      <c r="CM37" s="606"/>
      <c r="CN37" s="606"/>
      <c r="CO37" s="606"/>
      <c r="CP37" s="606"/>
      <c r="CQ37" s="607"/>
      <c r="CR37" s="608">
        <v>214717</v>
      </c>
      <c r="CS37" s="621"/>
      <c r="CT37" s="621"/>
      <c r="CU37" s="621"/>
      <c r="CV37" s="621"/>
      <c r="CW37" s="621"/>
      <c r="CX37" s="621"/>
      <c r="CY37" s="622"/>
      <c r="CZ37" s="611">
        <v>4.0999999999999996</v>
      </c>
      <c r="DA37" s="623"/>
      <c r="DB37" s="623"/>
      <c r="DC37" s="624"/>
      <c r="DD37" s="614">
        <v>214717</v>
      </c>
      <c r="DE37" s="621"/>
      <c r="DF37" s="621"/>
      <c r="DG37" s="621"/>
      <c r="DH37" s="621"/>
      <c r="DI37" s="621"/>
      <c r="DJ37" s="621"/>
      <c r="DK37" s="622"/>
      <c r="DL37" s="614">
        <v>206711</v>
      </c>
      <c r="DM37" s="621"/>
      <c r="DN37" s="621"/>
      <c r="DO37" s="621"/>
      <c r="DP37" s="621"/>
      <c r="DQ37" s="621"/>
      <c r="DR37" s="621"/>
      <c r="DS37" s="621"/>
      <c r="DT37" s="621"/>
      <c r="DU37" s="621"/>
      <c r="DV37" s="622"/>
      <c r="DW37" s="611">
        <v>6.6</v>
      </c>
      <c r="DX37" s="623"/>
      <c r="DY37" s="623"/>
      <c r="DZ37" s="623"/>
      <c r="EA37" s="623"/>
      <c r="EB37" s="623"/>
      <c r="EC37" s="635"/>
    </row>
    <row r="38" spans="2:133" ht="11.25" customHeight="1" x14ac:dyDescent="0.15">
      <c r="B38" s="605" t="s">
        <v>323</v>
      </c>
      <c r="C38" s="606"/>
      <c r="D38" s="606"/>
      <c r="E38" s="606"/>
      <c r="F38" s="606"/>
      <c r="G38" s="606"/>
      <c r="H38" s="606"/>
      <c r="I38" s="606"/>
      <c r="J38" s="606"/>
      <c r="K38" s="606"/>
      <c r="L38" s="606"/>
      <c r="M38" s="606"/>
      <c r="N38" s="606"/>
      <c r="O38" s="606"/>
      <c r="P38" s="606"/>
      <c r="Q38" s="607"/>
      <c r="R38" s="608">
        <v>593500</v>
      </c>
      <c r="S38" s="609"/>
      <c r="T38" s="609"/>
      <c r="U38" s="609"/>
      <c r="V38" s="609"/>
      <c r="W38" s="609"/>
      <c r="X38" s="609"/>
      <c r="Y38" s="610"/>
      <c r="Z38" s="646">
        <v>8.9</v>
      </c>
      <c r="AA38" s="646"/>
      <c r="AB38" s="646"/>
      <c r="AC38" s="646"/>
      <c r="AD38" s="647" t="s">
        <v>122</v>
      </c>
      <c r="AE38" s="647"/>
      <c r="AF38" s="647"/>
      <c r="AG38" s="647"/>
      <c r="AH38" s="647"/>
      <c r="AI38" s="647"/>
      <c r="AJ38" s="647"/>
      <c r="AK38" s="647"/>
      <c r="AL38" s="611" t="s">
        <v>122</v>
      </c>
      <c r="AM38" s="612"/>
      <c r="AN38" s="612"/>
      <c r="AO38" s="648"/>
      <c r="AQ38" s="641" t="s">
        <v>324</v>
      </c>
      <c r="AR38" s="642"/>
      <c r="AS38" s="642"/>
      <c r="AT38" s="642"/>
      <c r="AU38" s="642"/>
      <c r="AV38" s="642"/>
      <c r="AW38" s="642"/>
      <c r="AX38" s="642"/>
      <c r="AY38" s="643"/>
      <c r="AZ38" s="608">
        <v>39673</v>
      </c>
      <c r="BA38" s="609"/>
      <c r="BB38" s="609"/>
      <c r="BC38" s="609"/>
      <c r="BD38" s="621"/>
      <c r="BE38" s="621"/>
      <c r="BF38" s="644"/>
      <c r="BG38" s="605" t="s">
        <v>325</v>
      </c>
      <c r="BH38" s="606"/>
      <c r="BI38" s="606"/>
      <c r="BJ38" s="606"/>
      <c r="BK38" s="606"/>
      <c r="BL38" s="606"/>
      <c r="BM38" s="606"/>
      <c r="BN38" s="606"/>
      <c r="BO38" s="606"/>
      <c r="BP38" s="606"/>
      <c r="BQ38" s="606"/>
      <c r="BR38" s="606"/>
      <c r="BS38" s="606"/>
      <c r="BT38" s="606"/>
      <c r="BU38" s="607"/>
      <c r="BV38" s="608">
        <v>701</v>
      </c>
      <c r="BW38" s="609"/>
      <c r="BX38" s="609"/>
      <c r="BY38" s="609"/>
      <c r="BZ38" s="609"/>
      <c r="CA38" s="609"/>
      <c r="CB38" s="645"/>
      <c r="CD38" s="605" t="s">
        <v>326</v>
      </c>
      <c r="CE38" s="606"/>
      <c r="CF38" s="606"/>
      <c r="CG38" s="606"/>
      <c r="CH38" s="606"/>
      <c r="CI38" s="606"/>
      <c r="CJ38" s="606"/>
      <c r="CK38" s="606"/>
      <c r="CL38" s="606"/>
      <c r="CM38" s="606"/>
      <c r="CN38" s="606"/>
      <c r="CO38" s="606"/>
      <c r="CP38" s="606"/>
      <c r="CQ38" s="607"/>
      <c r="CR38" s="608">
        <v>333921</v>
      </c>
      <c r="CS38" s="609"/>
      <c r="CT38" s="609"/>
      <c r="CU38" s="609"/>
      <c r="CV38" s="609"/>
      <c r="CW38" s="609"/>
      <c r="CX38" s="609"/>
      <c r="CY38" s="610"/>
      <c r="CZ38" s="611">
        <v>6.4</v>
      </c>
      <c r="DA38" s="623"/>
      <c r="DB38" s="623"/>
      <c r="DC38" s="624"/>
      <c r="DD38" s="614">
        <v>281516</v>
      </c>
      <c r="DE38" s="609"/>
      <c r="DF38" s="609"/>
      <c r="DG38" s="609"/>
      <c r="DH38" s="609"/>
      <c r="DI38" s="609"/>
      <c r="DJ38" s="609"/>
      <c r="DK38" s="610"/>
      <c r="DL38" s="614">
        <v>269573</v>
      </c>
      <c r="DM38" s="609"/>
      <c r="DN38" s="609"/>
      <c r="DO38" s="609"/>
      <c r="DP38" s="609"/>
      <c r="DQ38" s="609"/>
      <c r="DR38" s="609"/>
      <c r="DS38" s="609"/>
      <c r="DT38" s="609"/>
      <c r="DU38" s="609"/>
      <c r="DV38" s="610"/>
      <c r="DW38" s="611">
        <v>8.6</v>
      </c>
      <c r="DX38" s="623"/>
      <c r="DY38" s="623"/>
      <c r="DZ38" s="623"/>
      <c r="EA38" s="623"/>
      <c r="EB38" s="623"/>
      <c r="EC38" s="635"/>
    </row>
    <row r="39" spans="2:133" ht="11.25" customHeight="1" x14ac:dyDescent="0.15">
      <c r="B39" s="605" t="s">
        <v>327</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328</v>
      </c>
      <c r="AR39" s="642"/>
      <c r="AS39" s="642"/>
      <c r="AT39" s="642"/>
      <c r="AU39" s="642"/>
      <c r="AV39" s="642"/>
      <c r="AW39" s="642"/>
      <c r="AX39" s="642"/>
      <c r="AY39" s="643"/>
      <c r="AZ39" s="608">
        <v>9721</v>
      </c>
      <c r="BA39" s="609"/>
      <c r="BB39" s="609"/>
      <c r="BC39" s="609"/>
      <c r="BD39" s="621"/>
      <c r="BE39" s="621"/>
      <c r="BF39" s="644"/>
      <c r="BG39" s="605" t="s">
        <v>329</v>
      </c>
      <c r="BH39" s="606"/>
      <c r="BI39" s="606"/>
      <c r="BJ39" s="606"/>
      <c r="BK39" s="606"/>
      <c r="BL39" s="606"/>
      <c r="BM39" s="606"/>
      <c r="BN39" s="606"/>
      <c r="BO39" s="606"/>
      <c r="BP39" s="606"/>
      <c r="BQ39" s="606"/>
      <c r="BR39" s="606"/>
      <c r="BS39" s="606"/>
      <c r="BT39" s="606"/>
      <c r="BU39" s="607"/>
      <c r="BV39" s="608">
        <v>1103</v>
      </c>
      <c r="BW39" s="609"/>
      <c r="BX39" s="609"/>
      <c r="BY39" s="609"/>
      <c r="BZ39" s="609"/>
      <c r="CA39" s="609"/>
      <c r="CB39" s="645"/>
      <c r="CD39" s="605" t="s">
        <v>330</v>
      </c>
      <c r="CE39" s="606"/>
      <c r="CF39" s="606"/>
      <c r="CG39" s="606"/>
      <c r="CH39" s="606"/>
      <c r="CI39" s="606"/>
      <c r="CJ39" s="606"/>
      <c r="CK39" s="606"/>
      <c r="CL39" s="606"/>
      <c r="CM39" s="606"/>
      <c r="CN39" s="606"/>
      <c r="CO39" s="606"/>
      <c r="CP39" s="606"/>
      <c r="CQ39" s="607"/>
      <c r="CR39" s="608">
        <v>497908</v>
      </c>
      <c r="CS39" s="621"/>
      <c r="CT39" s="621"/>
      <c r="CU39" s="621"/>
      <c r="CV39" s="621"/>
      <c r="CW39" s="621"/>
      <c r="CX39" s="621"/>
      <c r="CY39" s="622"/>
      <c r="CZ39" s="611">
        <v>9.6</v>
      </c>
      <c r="DA39" s="623"/>
      <c r="DB39" s="623"/>
      <c r="DC39" s="624"/>
      <c r="DD39" s="614">
        <v>494488</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15">
      <c r="B40" s="605" t="s">
        <v>331</v>
      </c>
      <c r="C40" s="606"/>
      <c r="D40" s="606"/>
      <c r="E40" s="606"/>
      <c r="F40" s="606"/>
      <c r="G40" s="606"/>
      <c r="H40" s="606"/>
      <c r="I40" s="606"/>
      <c r="J40" s="606"/>
      <c r="K40" s="606"/>
      <c r="L40" s="606"/>
      <c r="M40" s="606"/>
      <c r="N40" s="606"/>
      <c r="O40" s="606"/>
      <c r="P40" s="606"/>
      <c r="Q40" s="607"/>
      <c r="R40" s="608">
        <v>17000</v>
      </c>
      <c r="S40" s="609"/>
      <c r="T40" s="609"/>
      <c r="U40" s="609"/>
      <c r="V40" s="609"/>
      <c r="W40" s="609"/>
      <c r="X40" s="609"/>
      <c r="Y40" s="610"/>
      <c r="Z40" s="646">
        <v>0.3</v>
      </c>
      <c r="AA40" s="646"/>
      <c r="AB40" s="646"/>
      <c r="AC40" s="646"/>
      <c r="AD40" s="647" t="s">
        <v>122</v>
      </c>
      <c r="AE40" s="647"/>
      <c r="AF40" s="647"/>
      <c r="AG40" s="647"/>
      <c r="AH40" s="647"/>
      <c r="AI40" s="647"/>
      <c r="AJ40" s="647"/>
      <c r="AK40" s="647"/>
      <c r="AL40" s="611" t="s">
        <v>122</v>
      </c>
      <c r="AM40" s="612"/>
      <c r="AN40" s="612"/>
      <c r="AO40" s="648"/>
      <c r="AQ40" s="641" t="s">
        <v>332</v>
      </c>
      <c r="AR40" s="642"/>
      <c r="AS40" s="642"/>
      <c r="AT40" s="642"/>
      <c r="AU40" s="642"/>
      <c r="AV40" s="642"/>
      <c r="AW40" s="642"/>
      <c r="AX40" s="642"/>
      <c r="AY40" s="643"/>
      <c r="AZ40" s="608" t="s">
        <v>122</v>
      </c>
      <c r="BA40" s="609"/>
      <c r="BB40" s="609"/>
      <c r="BC40" s="609"/>
      <c r="BD40" s="621"/>
      <c r="BE40" s="621"/>
      <c r="BF40" s="644"/>
      <c r="BG40" s="649" t="s">
        <v>333</v>
      </c>
      <c r="BH40" s="650"/>
      <c r="BI40" s="650"/>
      <c r="BJ40" s="650"/>
      <c r="BK40" s="650"/>
      <c r="BL40" s="205"/>
      <c r="BM40" s="606" t="s">
        <v>334</v>
      </c>
      <c r="BN40" s="606"/>
      <c r="BO40" s="606"/>
      <c r="BP40" s="606"/>
      <c r="BQ40" s="606"/>
      <c r="BR40" s="606"/>
      <c r="BS40" s="606"/>
      <c r="BT40" s="606"/>
      <c r="BU40" s="607"/>
      <c r="BV40" s="608">
        <v>98</v>
      </c>
      <c r="BW40" s="609"/>
      <c r="BX40" s="609"/>
      <c r="BY40" s="609"/>
      <c r="BZ40" s="609"/>
      <c r="CA40" s="609"/>
      <c r="CB40" s="645"/>
      <c r="CD40" s="605" t="s">
        <v>335</v>
      </c>
      <c r="CE40" s="606"/>
      <c r="CF40" s="606"/>
      <c r="CG40" s="606"/>
      <c r="CH40" s="606"/>
      <c r="CI40" s="606"/>
      <c r="CJ40" s="606"/>
      <c r="CK40" s="606"/>
      <c r="CL40" s="606"/>
      <c r="CM40" s="606"/>
      <c r="CN40" s="606"/>
      <c r="CO40" s="606"/>
      <c r="CP40" s="606"/>
      <c r="CQ40" s="607"/>
      <c r="CR40" s="608">
        <v>1440</v>
      </c>
      <c r="CS40" s="609"/>
      <c r="CT40" s="609"/>
      <c r="CU40" s="609"/>
      <c r="CV40" s="609"/>
      <c r="CW40" s="609"/>
      <c r="CX40" s="609"/>
      <c r="CY40" s="610"/>
      <c r="CZ40" s="611">
        <v>0</v>
      </c>
      <c r="DA40" s="623"/>
      <c r="DB40" s="623"/>
      <c r="DC40" s="624"/>
      <c r="DD40" s="614">
        <v>328</v>
      </c>
      <c r="DE40" s="609"/>
      <c r="DF40" s="609"/>
      <c r="DG40" s="609"/>
      <c r="DH40" s="609"/>
      <c r="DI40" s="609"/>
      <c r="DJ40" s="609"/>
      <c r="DK40" s="610"/>
      <c r="DL40" s="614">
        <v>328</v>
      </c>
      <c r="DM40" s="609"/>
      <c r="DN40" s="609"/>
      <c r="DO40" s="609"/>
      <c r="DP40" s="609"/>
      <c r="DQ40" s="609"/>
      <c r="DR40" s="609"/>
      <c r="DS40" s="609"/>
      <c r="DT40" s="609"/>
      <c r="DU40" s="609"/>
      <c r="DV40" s="610"/>
      <c r="DW40" s="611">
        <v>0</v>
      </c>
      <c r="DX40" s="623"/>
      <c r="DY40" s="623"/>
      <c r="DZ40" s="623"/>
      <c r="EA40" s="623"/>
      <c r="EB40" s="623"/>
      <c r="EC40" s="635"/>
    </row>
    <row r="41" spans="2:133" ht="11.25" customHeight="1" x14ac:dyDescent="0.15">
      <c r="B41" s="589" t="s">
        <v>336</v>
      </c>
      <c r="C41" s="590"/>
      <c r="D41" s="590"/>
      <c r="E41" s="590"/>
      <c r="F41" s="590"/>
      <c r="G41" s="590"/>
      <c r="H41" s="590"/>
      <c r="I41" s="590"/>
      <c r="J41" s="590"/>
      <c r="K41" s="590"/>
      <c r="L41" s="590"/>
      <c r="M41" s="590"/>
      <c r="N41" s="590"/>
      <c r="O41" s="590"/>
      <c r="P41" s="590"/>
      <c r="Q41" s="591"/>
      <c r="R41" s="592">
        <v>6700853</v>
      </c>
      <c r="S41" s="633"/>
      <c r="T41" s="633"/>
      <c r="U41" s="633"/>
      <c r="V41" s="633"/>
      <c r="W41" s="633"/>
      <c r="X41" s="633"/>
      <c r="Y41" s="636"/>
      <c r="Z41" s="637">
        <v>100</v>
      </c>
      <c r="AA41" s="637"/>
      <c r="AB41" s="637"/>
      <c r="AC41" s="637"/>
      <c r="AD41" s="638">
        <v>3118017</v>
      </c>
      <c r="AE41" s="638"/>
      <c r="AF41" s="638"/>
      <c r="AG41" s="638"/>
      <c r="AH41" s="638"/>
      <c r="AI41" s="638"/>
      <c r="AJ41" s="638"/>
      <c r="AK41" s="638"/>
      <c r="AL41" s="595">
        <v>100</v>
      </c>
      <c r="AM41" s="639"/>
      <c r="AN41" s="639"/>
      <c r="AO41" s="640"/>
      <c r="AQ41" s="641" t="s">
        <v>337</v>
      </c>
      <c r="AR41" s="642"/>
      <c r="AS41" s="642"/>
      <c r="AT41" s="642"/>
      <c r="AU41" s="642"/>
      <c r="AV41" s="642"/>
      <c r="AW41" s="642"/>
      <c r="AX41" s="642"/>
      <c r="AY41" s="643"/>
      <c r="AZ41" s="608">
        <v>70141</v>
      </c>
      <c r="BA41" s="609"/>
      <c r="BB41" s="609"/>
      <c r="BC41" s="609"/>
      <c r="BD41" s="621"/>
      <c r="BE41" s="621"/>
      <c r="BF41" s="644"/>
      <c r="BG41" s="649"/>
      <c r="BH41" s="650"/>
      <c r="BI41" s="650"/>
      <c r="BJ41" s="650"/>
      <c r="BK41" s="650"/>
      <c r="BL41" s="205"/>
      <c r="BM41" s="606" t="s">
        <v>338</v>
      </c>
      <c r="BN41" s="606"/>
      <c r="BO41" s="606"/>
      <c r="BP41" s="606"/>
      <c r="BQ41" s="606"/>
      <c r="BR41" s="606"/>
      <c r="BS41" s="606"/>
      <c r="BT41" s="606"/>
      <c r="BU41" s="607"/>
      <c r="BV41" s="608" t="s">
        <v>122</v>
      </c>
      <c r="BW41" s="609"/>
      <c r="BX41" s="609"/>
      <c r="BY41" s="609"/>
      <c r="BZ41" s="609"/>
      <c r="CA41" s="609"/>
      <c r="CB41" s="645"/>
      <c r="CD41" s="605" t="s">
        <v>339</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340</v>
      </c>
      <c r="AR42" s="654"/>
      <c r="AS42" s="654"/>
      <c r="AT42" s="654"/>
      <c r="AU42" s="654"/>
      <c r="AV42" s="654"/>
      <c r="AW42" s="654"/>
      <c r="AX42" s="654"/>
      <c r="AY42" s="655"/>
      <c r="AZ42" s="592">
        <v>263780</v>
      </c>
      <c r="BA42" s="633"/>
      <c r="BB42" s="633"/>
      <c r="BC42" s="633"/>
      <c r="BD42" s="593"/>
      <c r="BE42" s="593"/>
      <c r="BF42" s="656"/>
      <c r="BG42" s="651"/>
      <c r="BH42" s="652"/>
      <c r="BI42" s="652"/>
      <c r="BJ42" s="652"/>
      <c r="BK42" s="652"/>
      <c r="BL42" s="206"/>
      <c r="BM42" s="590" t="s">
        <v>341</v>
      </c>
      <c r="BN42" s="590"/>
      <c r="BO42" s="590"/>
      <c r="BP42" s="590"/>
      <c r="BQ42" s="590"/>
      <c r="BR42" s="590"/>
      <c r="BS42" s="590"/>
      <c r="BT42" s="590"/>
      <c r="BU42" s="591"/>
      <c r="BV42" s="592">
        <v>344</v>
      </c>
      <c r="BW42" s="633"/>
      <c r="BX42" s="633"/>
      <c r="BY42" s="633"/>
      <c r="BZ42" s="633"/>
      <c r="CA42" s="633"/>
      <c r="CB42" s="634"/>
      <c r="CD42" s="605" t="s">
        <v>342</v>
      </c>
      <c r="CE42" s="606"/>
      <c r="CF42" s="606"/>
      <c r="CG42" s="606"/>
      <c r="CH42" s="606"/>
      <c r="CI42" s="606"/>
      <c r="CJ42" s="606"/>
      <c r="CK42" s="606"/>
      <c r="CL42" s="606"/>
      <c r="CM42" s="606"/>
      <c r="CN42" s="606"/>
      <c r="CO42" s="606"/>
      <c r="CP42" s="606"/>
      <c r="CQ42" s="607"/>
      <c r="CR42" s="608">
        <v>635841</v>
      </c>
      <c r="CS42" s="621"/>
      <c r="CT42" s="621"/>
      <c r="CU42" s="621"/>
      <c r="CV42" s="621"/>
      <c r="CW42" s="621"/>
      <c r="CX42" s="621"/>
      <c r="CY42" s="622"/>
      <c r="CZ42" s="611">
        <v>12.2</v>
      </c>
      <c r="DA42" s="623"/>
      <c r="DB42" s="623"/>
      <c r="DC42" s="624"/>
      <c r="DD42" s="614">
        <v>208569</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343</v>
      </c>
      <c r="CD43" s="605" t="s">
        <v>344</v>
      </c>
      <c r="CE43" s="606"/>
      <c r="CF43" s="606"/>
      <c r="CG43" s="606"/>
      <c r="CH43" s="606"/>
      <c r="CI43" s="606"/>
      <c r="CJ43" s="606"/>
      <c r="CK43" s="606"/>
      <c r="CL43" s="606"/>
      <c r="CM43" s="606"/>
      <c r="CN43" s="606"/>
      <c r="CO43" s="606"/>
      <c r="CP43" s="606"/>
      <c r="CQ43" s="607"/>
      <c r="CR43" s="608">
        <v>8676</v>
      </c>
      <c r="CS43" s="621"/>
      <c r="CT43" s="621"/>
      <c r="CU43" s="621"/>
      <c r="CV43" s="621"/>
      <c r="CW43" s="621"/>
      <c r="CX43" s="621"/>
      <c r="CY43" s="622"/>
      <c r="CZ43" s="611">
        <v>0.2</v>
      </c>
      <c r="DA43" s="623"/>
      <c r="DB43" s="623"/>
      <c r="DC43" s="624"/>
      <c r="DD43" s="614">
        <v>8676</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345</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293</v>
      </c>
      <c r="CE44" s="628"/>
      <c r="CF44" s="605" t="s">
        <v>346</v>
      </c>
      <c r="CG44" s="606"/>
      <c r="CH44" s="606"/>
      <c r="CI44" s="606"/>
      <c r="CJ44" s="606"/>
      <c r="CK44" s="606"/>
      <c r="CL44" s="606"/>
      <c r="CM44" s="606"/>
      <c r="CN44" s="606"/>
      <c r="CO44" s="606"/>
      <c r="CP44" s="606"/>
      <c r="CQ44" s="607"/>
      <c r="CR44" s="608">
        <v>613930</v>
      </c>
      <c r="CS44" s="609"/>
      <c r="CT44" s="609"/>
      <c r="CU44" s="609"/>
      <c r="CV44" s="609"/>
      <c r="CW44" s="609"/>
      <c r="CX44" s="609"/>
      <c r="CY44" s="610"/>
      <c r="CZ44" s="611">
        <v>11.8</v>
      </c>
      <c r="DA44" s="612"/>
      <c r="DB44" s="612"/>
      <c r="DC44" s="613"/>
      <c r="DD44" s="614">
        <v>190749</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347</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348</v>
      </c>
      <c r="CG45" s="606"/>
      <c r="CH45" s="606"/>
      <c r="CI45" s="606"/>
      <c r="CJ45" s="606"/>
      <c r="CK45" s="606"/>
      <c r="CL45" s="606"/>
      <c r="CM45" s="606"/>
      <c r="CN45" s="606"/>
      <c r="CO45" s="606"/>
      <c r="CP45" s="606"/>
      <c r="CQ45" s="607"/>
      <c r="CR45" s="608">
        <v>160669</v>
      </c>
      <c r="CS45" s="621"/>
      <c r="CT45" s="621"/>
      <c r="CU45" s="621"/>
      <c r="CV45" s="621"/>
      <c r="CW45" s="621"/>
      <c r="CX45" s="621"/>
      <c r="CY45" s="622"/>
      <c r="CZ45" s="611">
        <v>3.1</v>
      </c>
      <c r="DA45" s="623"/>
      <c r="DB45" s="623"/>
      <c r="DC45" s="624"/>
      <c r="DD45" s="614">
        <v>64400</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349</v>
      </c>
      <c r="CG46" s="606"/>
      <c r="CH46" s="606"/>
      <c r="CI46" s="606"/>
      <c r="CJ46" s="606"/>
      <c r="CK46" s="606"/>
      <c r="CL46" s="606"/>
      <c r="CM46" s="606"/>
      <c r="CN46" s="606"/>
      <c r="CO46" s="606"/>
      <c r="CP46" s="606"/>
      <c r="CQ46" s="607"/>
      <c r="CR46" s="608">
        <v>447568</v>
      </c>
      <c r="CS46" s="609"/>
      <c r="CT46" s="609"/>
      <c r="CU46" s="609"/>
      <c r="CV46" s="609"/>
      <c r="CW46" s="609"/>
      <c r="CX46" s="609"/>
      <c r="CY46" s="610"/>
      <c r="CZ46" s="611">
        <v>8.6</v>
      </c>
      <c r="DA46" s="612"/>
      <c r="DB46" s="612"/>
      <c r="DC46" s="613"/>
      <c r="DD46" s="614">
        <v>120656</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350</v>
      </c>
      <c r="CG47" s="606"/>
      <c r="CH47" s="606"/>
      <c r="CI47" s="606"/>
      <c r="CJ47" s="606"/>
      <c r="CK47" s="606"/>
      <c r="CL47" s="606"/>
      <c r="CM47" s="606"/>
      <c r="CN47" s="606"/>
      <c r="CO47" s="606"/>
      <c r="CP47" s="606"/>
      <c r="CQ47" s="607"/>
      <c r="CR47" s="608">
        <v>21911</v>
      </c>
      <c r="CS47" s="621"/>
      <c r="CT47" s="621"/>
      <c r="CU47" s="621"/>
      <c r="CV47" s="621"/>
      <c r="CW47" s="621"/>
      <c r="CX47" s="621"/>
      <c r="CY47" s="622"/>
      <c r="CZ47" s="611">
        <v>0.4</v>
      </c>
      <c r="DA47" s="623"/>
      <c r="DB47" s="623"/>
      <c r="DC47" s="624"/>
      <c r="DD47" s="614">
        <v>17820</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351</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352</v>
      </c>
      <c r="CE49" s="590"/>
      <c r="CF49" s="590"/>
      <c r="CG49" s="590"/>
      <c r="CH49" s="590"/>
      <c r="CI49" s="590"/>
      <c r="CJ49" s="590"/>
      <c r="CK49" s="590"/>
      <c r="CL49" s="590"/>
      <c r="CM49" s="590"/>
      <c r="CN49" s="590"/>
      <c r="CO49" s="590"/>
      <c r="CP49" s="590"/>
      <c r="CQ49" s="591"/>
      <c r="CR49" s="592">
        <v>5211101</v>
      </c>
      <c r="CS49" s="593"/>
      <c r="CT49" s="593"/>
      <c r="CU49" s="593"/>
      <c r="CV49" s="593"/>
      <c r="CW49" s="593"/>
      <c r="CX49" s="593"/>
      <c r="CY49" s="594"/>
      <c r="CZ49" s="595">
        <v>100</v>
      </c>
      <c r="DA49" s="596"/>
      <c r="DB49" s="596"/>
      <c r="DC49" s="597"/>
      <c r="DD49" s="598">
        <v>3935899</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RuDm0GU0bgFB4KJsKNXJh0mwrmpvxkNx9IfHfw63hFy+/Kzm+r8d0vtTDUId97x6m9o+VWfeDwRMXAT7jV0c2Q==" saltValue="08PlQv4JAACbx/Bl+Eu4n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7" t="s">
        <v>353</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354</v>
      </c>
      <c r="DK2" s="1079"/>
      <c r="DL2" s="1079"/>
      <c r="DM2" s="1079"/>
      <c r="DN2" s="1079"/>
      <c r="DO2" s="1080"/>
      <c r="DP2" s="210"/>
      <c r="DQ2" s="1078" t="s">
        <v>355</v>
      </c>
      <c r="DR2" s="1079"/>
      <c r="DS2" s="1079"/>
      <c r="DT2" s="1079"/>
      <c r="DU2" s="1079"/>
      <c r="DV2" s="1079"/>
      <c r="DW2" s="1079"/>
      <c r="DX2" s="1079"/>
      <c r="DY2" s="1079"/>
      <c r="DZ2" s="108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46" t="s">
        <v>356</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357</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15">
      <c r="A5" s="982" t="s">
        <v>358</v>
      </c>
      <c r="B5" s="983"/>
      <c r="C5" s="983"/>
      <c r="D5" s="983"/>
      <c r="E5" s="983"/>
      <c r="F5" s="983"/>
      <c r="G5" s="983"/>
      <c r="H5" s="983"/>
      <c r="I5" s="983"/>
      <c r="J5" s="983"/>
      <c r="K5" s="983"/>
      <c r="L5" s="983"/>
      <c r="M5" s="983"/>
      <c r="N5" s="983"/>
      <c r="O5" s="983"/>
      <c r="P5" s="984"/>
      <c r="Q5" s="988" t="s">
        <v>359</v>
      </c>
      <c r="R5" s="989"/>
      <c r="S5" s="989"/>
      <c r="T5" s="989"/>
      <c r="U5" s="990"/>
      <c r="V5" s="988" t="s">
        <v>360</v>
      </c>
      <c r="W5" s="989"/>
      <c r="X5" s="989"/>
      <c r="Y5" s="989"/>
      <c r="Z5" s="990"/>
      <c r="AA5" s="988" t="s">
        <v>361</v>
      </c>
      <c r="AB5" s="989"/>
      <c r="AC5" s="989"/>
      <c r="AD5" s="989"/>
      <c r="AE5" s="989"/>
      <c r="AF5" s="1081" t="s">
        <v>362</v>
      </c>
      <c r="AG5" s="989"/>
      <c r="AH5" s="989"/>
      <c r="AI5" s="989"/>
      <c r="AJ5" s="1002"/>
      <c r="AK5" s="989" t="s">
        <v>363</v>
      </c>
      <c r="AL5" s="989"/>
      <c r="AM5" s="989"/>
      <c r="AN5" s="989"/>
      <c r="AO5" s="990"/>
      <c r="AP5" s="988" t="s">
        <v>364</v>
      </c>
      <c r="AQ5" s="989"/>
      <c r="AR5" s="989"/>
      <c r="AS5" s="989"/>
      <c r="AT5" s="990"/>
      <c r="AU5" s="988" t="s">
        <v>365</v>
      </c>
      <c r="AV5" s="989"/>
      <c r="AW5" s="989"/>
      <c r="AX5" s="989"/>
      <c r="AY5" s="1002"/>
      <c r="AZ5" s="214"/>
      <c r="BA5" s="214"/>
      <c r="BB5" s="214"/>
      <c r="BC5" s="214"/>
      <c r="BD5" s="214"/>
      <c r="BE5" s="215"/>
      <c r="BF5" s="215"/>
      <c r="BG5" s="215"/>
      <c r="BH5" s="215"/>
      <c r="BI5" s="215"/>
      <c r="BJ5" s="215"/>
      <c r="BK5" s="215"/>
      <c r="BL5" s="215"/>
      <c r="BM5" s="215"/>
      <c r="BN5" s="215"/>
      <c r="BO5" s="215"/>
      <c r="BP5" s="215"/>
      <c r="BQ5" s="982" t="s">
        <v>366</v>
      </c>
      <c r="BR5" s="983"/>
      <c r="BS5" s="983"/>
      <c r="BT5" s="983"/>
      <c r="BU5" s="983"/>
      <c r="BV5" s="983"/>
      <c r="BW5" s="983"/>
      <c r="BX5" s="983"/>
      <c r="BY5" s="983"/>
      <c r="BZ5" s="983"/>
      <c r="CA5" s="983"/>
      <c r="CB5" s="983"/>
      <c r="CC5" s="983"/>
      <c r="CD5" s="983"/>
      <c r="CE5" s="983"/>
      <c r="CF5" s="983"/>
      <c r="CG5" s="984"/>
      <c r="CH5" s="988" t="s">
        <v>367</v>
      </c>
      <c r="CI5" s="989"/>
      <c r="CJ5" s="989"/>
      <c r="CK5" s="989"/>
      <c r="CL5" s="990"/>
      <c r="CM5" s="988" t="s">
        <v>368</v>
      </c>
      <c r="CN5" s="989"/>
      <c r="CO5" s="989"/>
      <c r="CP5" s="989"/>
      <c r="CQ5" s="990"/>
      <c r="CR5" s="988" t="s">
        <v>369</v>
      </c>
      <c r="CS5" s="989"/>
      <c r="CT5" s="989"/>
      <c r="CU5" s="989"/>
      <c r="CV5" s="990"/>
      <c r="CW5" s="988" t="s">
        <v>370</v>
      </c>
      <c r="CX5" s="989"/>
      <c r="CY5" s="989"/>
      <c r="CZ5" s="989"/>
      <c r="DA5" s="990"/>
      <c r="DB5" s="988" t="s">
        <v>371</v>
      </c>
      <c r="DC5" s="989"/>
      <c r="DD5" s="989"/>
      <c r="DE5" s="989"/>
      <c r="DF5" s="990"/>
      <c r="DG5" s="1071" t="s">
        <v>372</v>
      </c>
      <c r="DH5" s="1072"/>
      <c r="DI5" s="1072"/>
      <c r="DJ5" s="1072"/>
      <c r="DK5" s="1073"/>
      <c r="DL5" s="1071" t="s">
        <v>373</v>
      </c>
      <c r="DM5" s="1072"/>
      <c r="DN5" s="1072"/>
      <c r="DO5" s="1072"/>
      <c r="DP5" s="1073"/>
      <c r="DQ5" s="988" t="s">
        <v>374</v>
      </c>
      <c r="DR5" s="989"/>
      <c r="DS5" s="989"/>
      <c r="DT5" s="989"/>
      <c r="DU5" s="990"/>
      <c r="DV5" s="988" t="s">
        <v>365</v>
      </c>
      <c r="DW5" s="989"/>
      <c r="DX5" s="989"/>
      <c r="DY5" s="989"/>
      <c r="DZ5" s="1002"/>
      <c r="EA5" s="216"/>
    </row>
    <row r="6" spans="1:131" s="217"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15">
      <c r="A7" s="218">
        <v>1</v>
      </c>
      <c r="B7" s="1034" t="s">
        <v>375</v>
      </c>
      <c r="C7" s="1035"/>
      <c r="D7" s="1035"/>
      <c r="E7" s="1035"/>
      <c r="F7" s="1035"/>
      <c r="G7" s="1035"/>
      <c r="H7" s="1035"/>
      <c r="I7" s="1035"/>
      <c r="J7" s="1035"/>
      <c r="K7" s="1035"/>
      <c r="L7" s="1035"/>
      <c r="M7" s="1035"/>
      <c r="N7" s="1035"/>
      <c r="O7" s="1035"/>
      <c r="P7" s="1036"/>
      <c r="Q7" s="1089">
        <v>6701</v>
      </c>
      <c r="R7" s="1090"/>
      <c r="S7" s="1090"/>
      <c r="T7" s="1090"/>
      <c r="U7" s="1090"/>
      <c r="V7" s="1090">
        <v>5211</v>
      </c>
      <c r="W7" s="1090"/>
      <c r="X7" s="1090"/>
      <c r="Y7" s="1090"/>
      <c r="Z7" s="1090"/>
      <c r="AA7" s="1090">
        <v>1490</v>
      </c>
      <c r="AB7" s="1090"/>
      <c r="AC7" s="1090"/>
      <c r="AD7" s="1090"/>
      <c r="AE7" s="1091"/>
      <c r="AF7" s="1092">
        <v>671</v>
      </c>
      <c r="AG7" s="1093"/>
      <c r="AH7" s="1093"/>
      <c r="AI7" s="1093"/>
      <c r="AJ7" s="1094"/>
      <c r="AK7" s="1095">
        <v>938</v>
      </c>
      <c r="AL7" s="1096"/>
      <c r="AM7" s="1096"/>
      <c r="AN7" s="1096"/>
      <c r="AO7" s="1096"/>
      <c r="AP7" s="1096">
        <v>3424</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558</v>
      </c>
      <c r="BT7" s="1087"/>
      <c r="BU7" s="1087"/>
      <c r="BV7" s="1087"/>
      <c r="BW7" s="1087"/>
      <c r="BX7" s="1087"/>
      <c r="BY7" s="1087"/>
      <c r="BZ7" s="1087"/>
      <c r="CA7" s="1087"/>
      <c r="CB7" s="1087"/>
      <c r="CC7" s="1087"/>
      <c r="CD7" s="1087"/>
      <c r="CE7" s="1087"/>
      <c r="CF7" s="1087"/>
      <c r="CG7" s="1099"/>
      <c r="CH7" s="1083">
        <v>3</v>
      </c>
      <c r="CI7" s="1084"/>
      <c r="CJ7" s="1084"/>
      <c r="CK7" s="1084"/>
      <c r="CL7" s="1085"/>
      <c r="CM7" s="1083">
        <v>46</v>
      </c>
      <c r="CN7" s="1084"/>
      <c r="CO7" s="1084"/>
      <c r="CP7" s="1084"/>
      <c r="CQ7" s="1085"/>
      <c r="CR7" s="1083">
        <v>98</v>
      </c>
      <c r="CS7" s="1084"/>
      <c r="CT7" s="1084"/>
      <c r="CU7" s="1084"/>
      <c r="CV7" s="1085"/>
      <c r="CW7" s="1083">
        <v>7</v>
      </c>
      <c r="CX7" s="1084"/>
      <c r="CY7" s="1084"/>
      <c r="CZ7" s="1084"/>
      <c r="DA7" s="1085"/>
      <c r="DB7" s="1083" t="s">
        <v>560</v>
      </c>
      <c r="DC7" s="1084"/>
      <c r="DD7" s="1084"/>
      <c r="DE7" s="1084"/>
      <c r="DF7" s="1085"/>
      <c r="DG7" s="1083" t="s">
        <v>560</v>
      </c>
      <c r="DH7" s="1084"/>
      <c r="DI7" s="1084"/>
      <c r="DJ7" s="1084"/>
      <c r="DK7" s="1085"/>
      <c r="DL7" s="1083" t="s">
        <v>560</v>
      </c>
      <c r="DM7" s="1084"/>
      <c r="DN7" s="1084"/>
      <c r="DO7" s="1084"/>
      <c r="DP7" s="1085"/>
      <c r="DQ7" s="1083" t="s">
        <v>560</v>
      </c>
      <c r="DR7" s="1084"/>
      <c r="DS7" s="1084"/>
      <c r="DT7" s="1084"/>
      <c r="DU7" s="1085"/>
      <c r="DV7" s="1086"/>
      <c r="DW7" s="1087"/>
      <c r="DX7" s="1087"/>
      <c r="DY7" s="1087"/>
      <c r="DZ7" s="1088"/>
      <c r="EA7" s="216"/>
    </row>
    <row r="8" spans="1:131" s="217" customFormat="1" ht="26.25" customHeight="1" x14ac:dyDescent="0.15">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559</v>
      </c>
      <c r="BT8" s="980"/>
      <c r="BU8" s="980"/>
      <c r="BV8" s="980"/>
      <c r="BW8" s="980"/>
      <c r="BX8" s="980"/>
      <c r="BY8" s="980"/>
      <c r="BZ8" s="980"/>
      <c r="CA8" s="980"/>
      <c r="CB8" s="980"/>
      <c r="CC8" s="980"/>
      <c r="CD8" s="980"/>
      <c r="CE8" s="980"/>
      <c r="CF8" s="980"/>
      <c r="CG8" s="1001"/>
      <c r="CH8" s="976">
        <v>-24</v>
      </c>
      <c r="CI8" s="977"/>
      <c r="CJ8" s="977"/>
      <c r="CK8" s="977"/>
      <c r="CL8" s="978"/>
      <c r="CM8" s="976">
        <v>-13307</v>
      </c>
      <c r="CN8" s="977"/>
      <c r="CO8" s="977"/>
      <c r="CP8" s="977"/>
      <c r="CQ8" s="978"/>
      <c r="CR8" s="976" t="s">
        <v>560</v>
      </c>
      <c r="CS8" s="977"/>
      <c r="CT8" s="977"/>
      <c r="CU8" s="977"/>
      <c r="CV8" s="978"/>
      <c r="CW8" s="976" t="s">
        <v>560</v>
      </c>
      <c r="CX8" s="977"/>
      <c r="CY8" s="977"/>
      <c r="CZ8" s="977"/>
      <c r="DA8" s="978"/>
      <c r="DB8" s="976">
        <v>9</v>
      </c>
      <c r="DC8" s="977"/>
      <c r="DD8" s="977"/>
      <c r="DE8" s="977"/>
      <c r="DF8" s="978"/>
      <c r="DG8" s="976" t="s">
        <v>560</v>
      </c>
      <c r="DH8" s="977"/>
      <c r="DI8" s="977"/>
      <c r="DJ8" s="977"/>
      <c r="DK8" s="978"/>
      <c r="DL8" s="976" t="s">
        <v>560</v>
      </c>
      <c r="DM8" s="977"/>
      <c r="DN8" s="977"/>
      <c r="DO8" s="977"/>
      <c r="DP8" s="978"/>
      <c r="DQ8" s="976" t="s">
        <v>560</v>
      </c>
      <c r="DR8" s="977"/>
      <c r="DS8" s="977"/>
      <c r="DT8" s="977"/>
      <c r="DU8" s="978"/>
      <c r="DV8" s="979"/>
      <c r="DW8" s="980"/>
      <c r="DX8" s="980"/>
      <c r="DY8" s="980"/>
      <c r="DZ8" s="981"/>
      <c r="EA8" s="216"/>
    </row>
    <row r="9" spans="1:131" s="217" customFormat="1" ht="26.25" customHeight="1" x14ac:dyDescent="0.15">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15">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15">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15">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15">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15">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15">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15">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15">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15">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15">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15">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15">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
      <c r="A23" s="222" t="s">
        <v>377</v>
      </c>
      <c r="B23" s="924" t="s">
        <v>378</v>
      </c>
      <c r="C23" s="925"/>
      <c r="D23" s="925"/>
      <c r="E23" s="925"/>
      <c r="F23" s="925"/>
      <c r="G23" s="925"/>
      <c r="H23" s="925"/>
      <c r="I23" s="925"/>
      <c r="J23" s="925"/>
      <c r="K23" s="925"/>
      <c r="L23" s="925"/>
      <c r="M23" s="925"/>
      <c r="N23" s="925"/>
      <c r="O23" s="925"/>
      <c r="P23" s="935"/>
      <c r="Q23" s="1054">
        <v>6701</v>
      </c>
      <c r="R23" s="1048"/>
      <c r="S23" s="1048"/>
      <c r="T23" s="1048"/>
      <c r="U23" s="1048"/>
      <c r="V23" s="1048">
        <v>5211</v>
      </c>
      <c r="W23" s="1048"/>
      <c r="X23" s="1048"/>
      <c r="Y23" s="1048"/>
      <c r="Z23" s="1048"/>
      <c r="AA23" s="1048">
        <v>1490</v>
      </c>
      <c r="AB23" s="1048"/>
      <c r="AC23" s="1048"/>
      <c r="AD23" s="1048"/>
      <c r="AE23" s="1055"/>
      <c r="AF23" s="1056">
        <v>671</v>
      </c>
      <c r="AG23" s="1048"/>
      <c r="AH23" s="1048"/>
      <c r="AI23" s="1048"/>
      <c r="AJ23" s="1057"/>
      <c r="AK23" s="1058"/>
      <c r="AL23" s="1059"/>
      <c r="AM23" s="1059"/>
      <c r="AN23" s="1059"/>
      <c r="AO23" s="1059"/>
      <c r="AP23" s="1048">
        <v>3424</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15">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358</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365</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4">
        <v>1</v>
      </c>
      <c r="B28" s="1034" t="s">
        <v>389</v>
      </c>
      <c r="C28" s="1035"/>
      <c r="D28" s="1035"/>
      <c r="E28" s="1035"/>
      <c r="F28" s="1035"/>
      <c r="G28" s="1035"/>
      <c r="H28" s="1035"/>
      <c r="I28" s="1035"/>
      <c r="J28" s="1035"/>
      <c r="K28" s="1035"/>
      <c r="L28" s="1035"/>
      <c r="M28" s="1035"/>
      <c r="N28" s="1035"/>
      <c r="O28" s="1035"/>
      <c r="P28" s="1036"/>
      <c r="Q28" s="1037">
        <v>608</v>
      </c>
      <c r="R28" s="1038"/>
      <c r="S28" s="1038"/>
      <c r="T28" s="1038"/>
      <c r="U28" s="1038"/>
      <c r="V28" s="1038">
        <v>583</v>
      </c>
      <c r="W28" s="1038"/>
      <c r="X28" s="1038"/>
      <c r="Y28" s="1038"/>
      <c r="Z28" s="1038"/>
      <c r="AA28" s="1038">
        <v>25</v>
      </c>
      <c r="AB28" s="1038"/>
      <c r="AC28" s="1038"/>
      <c r="AD28" s="1038"/>
      <c r="AE28" s="1039"/>
      <c r="AF28" s="1040">
        <v>25</v>
      </c>
      <c r="AG28" s="1038"/>
      <c r="AH28" s="1038"/>
      <c r="AI28" s="1038"/>
      <c r="AJ28" s="1041"/>
      <c r="AK28" s="1029">
        <v>91</v>
      </c>
      <c r="AL28" s="1030"/>
      <c r="AM28" s="1030"/>
      <c r="AN28" s="1030"/>
      <c r="AO28" s="1030"/>
      <c r="AP28" s="1030" t="s">
        <v>560</v>
      </c>
      <c r="AQ28" s="1030"/>
      <c r="AR28" s="1030"/>
      <c r="AS28" s="1030"/>
      <c r="AT28" s="1030"/>
      <c r="AU28" s="1030" t="s">
        <v>560</v>
      </c>
      <c r="AV28" s="1030"/>
      <c r="AW28" s="1030"/>
      <c r="AX28" s="1030"/>
      <c r="AY28" s="1030"/>
      <c r="AZ28" s="1031" t="s">
        <v>560</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4">
        <v>2</v>
      </c>
      <c r="B29" s="1017" t="s">
        <v>390</v>
      </c>
      <c r="C29" s="1018"/>
      <c r="D29" s="1018"/>
      <c r="E29" s="1018"/>
      <c r="F29" s="1018"/>
      <c r="G29" s="1018"/>
      <c r="H29" s="1018"/>
      <c r="I29" s="1018"/>
      <c r="J29" s="1018"/>
      <c r="K29" s="1018"/>
      <c r="L29" s="1018"/>
      <c r="M29" s="1018"/>
      <c r="N29" s="1018"/>
      <c r="O29" s="1018"/>
      <c r="P29" s="1019"/>
      <c r="Q29" s="1025">
        <v>783</v>
      </c>
      <c r="R29" s="1026"/>
      <c r="S29" s="1026"/>
      <c r="T29" s="1026"/>
      <c r="U29" s="1026"/>
      <c r="V29" s="1026">
        <v>724</v>
      </c>
      <c r="W29" s="1026"/>
      <c r="X29" s="1026"/>
      <c r="Y29" s="1026"/>
      <c r="Z29" s="1026"/>
      <c r="AA29" s="1026">
        <v>59</v>
      </c>
      <c r="AB29" s="1026"/>
      <c r="AC29" s="1026"/>
      <c r="AD29" s="1026"/>
      <c r="AE29" s="1027"/>
      <c r="AF29" s="1022">
        <v>59</v>
      </c>
      <c r="AG29" s="1023"/>
      <c r="AH29" s="1023"/>
      <c r="AI29" s="1023"/>
      <c r="AJ29" s="1024"/>
      <c r="AK29" s="967">
        <v>142</v>
      </c>
      <c r="AL29" s="958"/>
      <c r="AM29" s="958"/>
      <c r="AN29" s="958"/>
      <c r="AO29" s="958"/>
      <c r="AP29" s="958" t="s">
        <v>560</v>
      </c>
      <c r="AQ29" s="958"/>
      <c r="AR29" s="958"/>
      <c r="AS29" s="958"/>
      <c r="AT29" s="958"/>
      <c r="AU29" s="958" t="s">
        <v>560</v>
      </c>
      <c r="AV29" s="958"/>
      <c r="AW29" s="958"/>
      <c r="AX29" s="958"/>
      <c r="AY29" s="958"/>
      <c r="AZ29" s="1028" t="s">
        <v>560</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4">
        <v>3</v>
      </c>
      <c r="B30" s="1017" t="s">
        <v>391</v>
      </c>
      <c r="C30" s="1018"/>
      <c r="D30" s="1018"/>
      <c r="E30" s="1018"/>
      <c r="F30" s="1018"/>
      <c r="G30" s="1018"/>
      <c r="H30" s="1018"/>
      <c r="I30" s="1018"/>
      <c r="J30" s="1018"/>
      <c r="K30" s="1018"/>
      <c r="L30" s="1018"/>
      <c r="M30" s="1018"/>
      <c r="N30" s="1018"/>
      <c r="O30" s="1018"/>
      <c r="P30" s="1019"/>
      <c r="Q30" s="1025">
        <v>85</v>
      </c>
      <c r="R30" s="1026"/>
      <c r="S30" s="1026"/>
      <c r="T30" s="1026"/>
      <c r="U30" s="1026"/>
      <c r="V30" s="1026">
        <v>84</v>
      </c>
      <c r="W30" s="1026"/>
      <c r="X30" s="1026"/>
      <c r="Y30" s="1026"/>
      <c r="Z30" s="1026"/>
      <c r="AA30" s="1026">
        <v>1</v>
      </c>
      <c r="AB30" s="1026"/>
      <c r="AC30" s="1026"/>
      <c r="AD30" s="1026"/>
      <c r="AE30" s="1027"/>
      <c r="AF30" s="1022">
        <v>1</v>
      </c>
      <c r="AG30" s="1023"/>
      <c r="AH30" s="1023"/>
      <c r="AI30" s="1023"/>
      <c r="AJ30" s="1024"/>
      <c r="AK30" s="967">
        <v>32</v>
      </c>
      <c r="AL30" s="958"/>
      <c r="AM30" s="958"/>
      <c r="AN30" s="958"/>
      <c r="AO30" s="958"/>
      <c r="AP30" s="958" t="s">
        <v>560</v>
      </c>
      <c r="AQ30" s="958"/>
      <c r="AR30" s="958"/>
      <c r="AS30" s="958"/>
      <c r="AT30" s="958"/>
      <c r="AU30" s="958" t="s">
        <v>560</v>
      </c>
      <c r="AV30" s="958"/>
      <c r="AW30" s="958"/>
      <c r="AX30" s="958"/>
      <c r="AY30" s="958"/>
      <c r="AZ30" s="1028" t="s">
        <v>560</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4">
        <v>4</v>
      </c>
      <c r="B31" s="1017" t="s">
        <v>392</v>
      </c>
      <c r="C31" s="1018"/>
      <c r="D31" s="1018"/>
      <c r="E31" s="1018"/>
      <c r="F31" s="1018"/>
      <c r="G31" s="1018"/>
      <c r="H31" s="1018"/>
      <c r="I31" s="1018"/>
      <c r="J31" s="1018"/>
      <c r="K31" s="1018"/>
      <c r="L31" s="1018"/>
      <c r="M31" s="1018"/>
      <c r="N31" s="1018"/>
      <c r="O31" s="1018"/>
      <c r="P31" s="1019"/>
      <c r="Q31" s="1025">
        <v>7</v>
      </c>
      <c r="R31" s="1026"/>
      <c r="S31" s="1026"/>
      <c r="T31" s="1026"/>
      <c r="U31" s="1026"/>
      <c r="V31" s="1026">
        <v>7</v>
      </c>
      <c r="W31" s="1026"/>
      <c r="X31" s="1026"/>
      <c r="Y31" s="1026"/>
      <c r="Z31" s="1026"/>
      <c r="AA31" s="1026">
        <v>1</v>
      </c>
      <c r="AB31" s="1026"/>
      <c r="AC31" s="1026"/>
      <c r="AD31" s="1026"/>
      <c r="AE31" s="1027"/>
      <c r="AF31" s="1022">
        <v>1</v>
      </c>
      <c r="AG31" s="1023"/>
      <c r="AH31" s="1023"/>
      <c r="AI31" s="1023"/>
      <c r="AJ31" s="1024"/>
      <c r="AK31" s="967">
        <v>3</v>
      </c>
      <c r="AL31" s="958"/>
      <c r="AM31" s="958"/>
      <c r="AN31" s="958"/>
      <c r="AO31" s="958"/>
      <c r="AP31" s="958" t="s">
        <v>560</v>
      </c>
      <c r="AQ31" s="958"/>
      <c r="AR31" s="958"/>
      <c r="AS31" s="958"/>
      <c r="AT31" s="958"/>
      <c r="AU31" s="958" t="s">
        <v>560</v>
      </c>
      <c r="AV31" s="958"/>
      <c r="AW31" s="958"/>
      <c r="AX31" s="958"/>
      <c r="AY31" s="958"/>
      <c r="AZ31" s="1028" t="s">
        <v>560</v>
      </c>
      <c r="BA31" s="1028"/>
      <c r="BB31" s="1028"/>
      <c r="BC31" s="1028"/>
      <c r="BD31" s="1028"/>
      <c r="BE31" s="959"/>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4">
        <v>5</v>
      </c>
      <c r="B32" s="1017" t="s">
        <v>393</v>
      </c>
      <c r="C32" s="1018"/>
      <c r="D32" s="1018"/>
      <c r="E32" s="1018"/>
      <c r="F32" s="1018"/>
      <c r="G32" s="1018"/>
      <c r="H32" s="1018"/>
      <c r="I32" s="1018"/>
      <c r="J32" s="1018"/>
      <c r="K32" s="1018"/>
      <c r="L32" s="1018"/>
      <c r="M32" s="1018"/>
      <c r="N32" s="1018"/>
      <c r="O32" s="1018"/>
      <c r="P32" s="1019"/>
      <c r="Q32" s="1025">
        <v>133</v>
      </c>
      <c r="R32" s="1026"/>
      <c r="S32" s="1026"/>
      <c r="T32" s="1026"/>
      <c r="U32" s="1026"/>
      <c r="V32" s="1026">
        <v>130</v>
      </c>
      <c r="W32" s="1026"/>
      <c r="X32" s="1026"/>
      <c r="Y32" s="1026"/>
      <c r="Z32" s="1026"/>
      <c r="AA32" s="1026">
        <v>4</v>
      </c>
      <c r="AB32" s="1026"/>
      <c r="AC32" s="1026"/>
      <c r="AD32" s="1026"/>
      <c r="AE32" s="1027"/>
      <c r="AF32" s="1022">
        <v>206</v>
      </c>
      <c r="AG32" s="1023"/>
      <c r="AH32" s="1023"/>
      <c r="AI32" s="1023"/>
      <c r="AJ32" s="1024"/>
      <c r="AK32" s="967">
        <v>40</v>
      </c>
      <c r="AL32" s="958"/>
      <c r="AM32" s="958"/>
      <c r="AN32" s="958"/>
      <c r="AO32" s="958"/>
      <c r="AP32" s="958">
        <v>604</v>
      </c>
      <c r="AQ32" s="958"/>
      <c r="AR32" s="958"/>
      <c r="AS32" s="958"/>
      <c r="AT32" s="958"/>
      <c r="AU32" s="958">
        <v>394</v>
      </c>
      <c r="AV32" s="958"/>
      <c r="AW32" s="958"/>
      <c r="AX32" s="958"/>
      <c r="AY32" s="958"/>
      <c r="AZ32" s="1028" t="s">
        <v>560</v>
      </c>
      <c r="BA32" s="1028"/>
      <c r="BB32" s="1028"/>
      <c r="BC32" s="1028"/>
      <c r="BD32" s="1028"/>
      <c r="BE32" s="959" t="s">
        <v>394</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4">
        <v>6</v>
      </c>
      <c r="B33" s="1017" t="s">
        <v>395</v>
      </c>
      <c r="C33" s="1018"/>
      <c r="D33" s="1018"/>
      <c r="E33" s="1018"/>
      <c r="F33" s="1018"/>
      <c r="G33" s="1018"/>
      <c r="H33" s="1018"/>
      <c r="I33" s="1018"/>
      <c r="J33" s="1018"/>
      <c r="K33" s="1018"/>
      <c r="L33" s="1018"/>
      <c r="M33" s="1018"/>
      <c r="N33" s="1018"/>
      <c r="O33" s="1018"/>
      <c r="P33" s="1019"/>
      <c r="Q33" s="1025">
        <v>205</v>
      </c>
      <c r="R33" s="1026"/>
      <c r="S33" s="1026"/>
      <c r="T33" s="1026"/>
      <c r="U33" s="1026"/>
      <c r="V33" s="1026">
        <v>190</v>
      </c>
      <c r="W33" s="1026"/>
      <c r="X33" s="1026"/>
      <c r="Y33" s="1026"/>
      <c r="Z33" s="1026"/>
      <c r="AA33" s="1026">
        <v>15</v>
      </c>
      <c r="AB33" s="1026"/>
      <c r="AC33" s="1026"/>
      <c r="AD33" s="1026"/>
      <c r="AE33" s="1027"/>
      <c r="AF33" s="1022">
        <v>95</v>
      </c>
      <c r="AG33" s="1023"/>
      <c r="AH33" s="1023"/>
      <c r="AI33" s="1023"/>
      <c r="AJ33" s="1024"/>
      <c r="AK33" s="967">
        <v>116</v>
      </c>
      <c r="AL33" s="958"/>
      <c r="AM33" s="958"/>
      <c r="AN33" s="958"/>
      <c r="AO33" s="958"/>
      <c r="AP33" s="958">
        <v>978</v>
      </c>
      <c r="AQ33" s="958"/>
      <c r="AR33" s="958"/>
      <c r="AS33" s="958"/>
      <c r="AT33" s="958"/>
      <c r="AU33" s="958">
        <v>943</v>
      </c>
      <c r="AV33" s="958"/>
      <c r="AW33" s="958"/>
      <c r="AX33" s="958"/>
      <c r="AY33" s="958"/>
      <c r="AZ33" s="1028" t="s">
        <v>560</v>
      </c>
      <c r="BA33" s="1028"/>
      <c r="BB33" s="1028"/>
      <c r="BC33" s="1028"/>
      <c r="BD33" s="1028"/>
      <c r="BE33" s="959" t="s">
        <v>394</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396</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2" t="s">
        <v>377</v>
      </c>
      <c r="B63" s="924" t="s">
        <v>397</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387</v>
      </c>
      <c r="AG63" s="946"/>
      <c r="AH63" s="946"/>
      <c r="AI63" s="946"/>
      <c r="AJ63" s="1009"/>
      <c r="AK63" s="1010"/>
      <c r="AL63" s="950"/>
      <c r="AM63" s="950"/>
      <c r="AN63" s="950"/>
      <c r="AO63" s="950"/>
      <c r="AP63" s="946">
        <v>1582</v>
      </c>
      <c r="AQ63" s="946"/>
      <c r="AR63" s="946"/>
      <c r="AS63" s="946"/>
      <c r="AT63" s="946"/>
      <c r="AU63" s="946">
        <v>1337</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399</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400</v>
      </c>
      <c r="AV66" s="989"/>
      <c r="AW66" s="989"/>
      <c r="AX66" s="989"/>
      <c r="AY66" s="990"/>
      <c r="AZ66" s="988" t="s">
        <v>365</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8">
        <v>1</v>
      </c>
      <c r="B68" s="972" t="s">
        <v>549</v>
      </c>
      <c r="C68" s="973"/>
      <c r="D68" s="973"/>
      <c r="E68" s="973"/>
      <c r="F68" s="973"/>
      <c r="G68" s="973"/>
      <c r="H68" s="973"/>
      <c r="I68" s="973"/>
      <c r="J68" s="973"/>
      <c r="K68" s="973"/>
      <c r="L68" s="973"/>
      <c r="M68" s="973"/>
      <c r="N68" s="973"/>
      <c r="O68" s="973"/>
      <c r="P68" s="974"/>
      <c r="Q68" s="975">
        <v>1895</v>
      </c>
      <c r="R68" s="969"/>
      <c r="S68" s="969"/>
      <c r="T68" s="969"/>
      <c r="U68" s="969"/>
      <c r="V68" s="969">
        <v>1887</v>
      </c>
      <c r="W68" s="969"/>
      <c r="X68" s="969"/>
      <c r="Y68" s="969"/>
      <c r="Z68" s="969"/>
      <c r="AA68" s="969">
        <v>9</v>
      </c>
      <c r="AB68" s="969"/>
      <c r="AC68" s="969"/>
      <c r="AD68" s="969"/>
      <c r="AE68" s="969"/>
      <c r="AF68" s="969">
        <v>9</v>
      </c>
      <c r="AG68" s="969"/>
      <c r="AH68" s="969"/>
      <c r="AI68" s="969"/>
      <c r="AJ68" s="969"/>
      <c r="AK68" s="969">
        <v>24</v>
      </c>
      <c r="AL68" s="969"/>
      <c r="AM68" s="969"/>
      <c r="AN68" s="969"/>
      <c r="AO68" s="969"/>
      <c r="AP68" s="969">
        <v>0</v>
      </c>
      <c r="AQ68" s="969"/>
      <c r="AR68" s="969"/>
      <c r="AS68" s="969"/>
      <c r="AT68" s="969"/>
      <c r="AU68" s="969" t="s">
        <v>560</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0">
        <v>2</v>
      </c>
      <c r="B69" s="961" t="s">
        <v>550</v>
      </c>
      <c r="C69" s="962"/>
      <c r="D69" s="962"/>
      <c r="E69" s="962"/>
      <c r="F69" s="962"/>
      <c r="G69" s="962"/>
      <c r="H69" s="962"/>
      <c r="I69" s="962"/>
      <c r="J69" s="962"/>
      <c r="K69" s="962"/>
      <c r="L69" s="962"/>
      <c r="M69" s="962"/>
      <c r="N69" s="962"/>
      <c r="O69" s="962"/>
      <c r="P69" s="963"/>
      <c r="Q69" s="964">
        <v>25</v>
      </c>
      <c r="R69" s="958"/>
      <c r="S69" s="958"/>
      <c r="T69" s="958"/>
      <c r="U69" s="958"/>
      <c r="V69" s="958">
        <v>23</v>
      </c>
      <c r="W69" s="958"/>
      <c r="X69" s="958"/>
      <c r="Y69" s="958"/>
      <c r="Z69" s="958"/>
      <c r="AA69" s="958">
        <v>1</v>
      </c>
      <c r="AB69" s="958"/>
      <c r="AC69" s="958"/>
      <c r="AD69" s="958"/>
      <c r="AE69" s="958"/>
      <c r="AF69" s="958">
        <v>1</v>
      </c>
      <c r="AG69" s="958"/>
      <c r="AH69" s="958"/>
      <c r="AI69" s="958"/>
      <c r="AJ69" s="958"/>
      <c r="AK69" s="958">
        <v>9</v>
      </c>
      <c r="AL69" s="958"/>
      <c r="AM69" s="958"/>
      <c r="AN69" s="958"/>
      <c r="AO69" s="958"/>
      <c r="AP69" s="958">
        <v>0</v>
      </c>
      <c r="AQ69" s="958"/>
      <c r="AR69" s="958"/>
      <c r="AS69" s="958"/>
      <c r="AT69" s="958"/>
      <c r="AU69" s="958" t="s">
        <v>560</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0">
        <v>3</v>
      </c>
      <c r="B70" s="961" t="s">
        <v>551</v>
      </c>
      <c r="C70" s="962"/>
      <c r="D70" s="962"/>
      <c r="E70" s="962"/>
      <c r="F70" s="962"/>
      <c r="G70" s="962"/>
      <c r="H70" s="962"/>
      <c r="I70" s="962"/>
      <c r="J70" s="962"/>
      <c r="K70" s="962"/>
      <c r="L70" s="962"/>
      <c r="M70" s="962"/>
      <c r="N70" s="962"/>
      <c r="O70" s="962"/>
      <c r="P70" s="963"/>
      <c r="Q70" s="964">
        <v>22</v>
      </c>
      <c r="R70" s="958"/>
      <c r="S70" s="958"/>
      <c r="T70" s="958"/>
      <c r="U70" s="958"/>
      <c r="V70" s="958">
        <v>20</v>
      </c>
      <c r="W70" s="958"/>
      <c r="X70" s="958"/>
      <c r="Y70" s="958"/>
      <c r="Z70" s="958"/>
      <c r="AA70" s="958">
        <v>2</v>
      </c>
      <c r="AB70" s="958"/>
      <c r="AC70" s="958"/>
      <c r="AD70" s="958"/>
      <c r="AE70" s="958"/>
      <c r="AF70" s="958">
        <v>2</v>
      </c>
      <c r="AG70" s="958"/>
      <c r="AH70" s="958"/>
      <c r="AI70" s="958"/>
      <c r="AJ70" s="958"/>
      <c r="AK70" s="958">
        <v>0</v>
      </c>
      <c r="AL70" s="958"/>
      <c r="AM70" s="958"/>
      <c r="AN70" s="958"/>
      <c r="AO70" s="958"/>
      <c r="AP70" s="958">
        <v>0</v>
      </c>
      <c r="AQ70" s="958"/>
      <c r="AR70" s="958"/>
      <c r="AS70" s="958"/>
      <c r="AT70" s="958"/>
      <c r="AU70" s="958" t="s">
        <v>560</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0">
        <v>4</v>
      </c>
      <c r="B71" s="961" t="s">
        <v>552</v>
      </c>
      <c r="C71" s="962"/>
      <c r="D71" s="962"/>
      <c r="E71" s="962"/>
      <c r="F71" s="962"/>
      <c r="G71" s="962"/>
      <c r="H71" s="962"/>
      <c r="I71" s="962"/>
      <c r="J71" s="962"/>
      <c r="K71" s="962"/>
      <c r="L71" s="962"/>
      <c r="M71" s="962"/>
      <c r="N71" s="962"/>
      <c r="O71" s="962"/>
      <c r="P71" s="963"/>
      <c r="Q71" s="964">
        <v>222</v>
      </c>
      <c r="R71" s="958"/>
      <c r="S71" s="958"/>
      <c r="T71" s="958"/>
      <c r="U71" s="958"/>
      <c r="V71" s="958">
        <v>215</v>
      </c>
      <c r="W71" s="958"/>
      <c r="X71" s="958"/>
      <c r="Y71" s="958"/>
      <c r="Z71" s="958"/>
      <c r="AA71" s="958">
        <v>7</v>
      </c>
      <c r="AB71" s="958"/>
      <c r="AC71" s="958"/>
      <c r="AD71" s="958"/>
      <c r="AE71" s="958"/>
      <c r="AF71" s="958">
        <v>7</v>
      </c>
      <c r="AG71" s="958"/>
      <c r="AH71" s="958"/>
      <c r="AI71" s="958"/>
      <c r="AJ71" s="958"/>
      <c r="AK71" s="958">
        <v>6</v>
      </c>
      <c r="AL71" s="958"/>
      <c r="AM71" s="958"/>
      <c r="AN71" s="958"/>
      <c r="AO71" s="958"/>
      <c r="AP71" s="958">
        <v>0</v>
      </c>
      <c r="AQ71" s="958"/>
      <c r="AR71" s="958"/>
      <c r="AS71" s="958"/>
      <c r="AT71" s="958"/>
      <c r="AU71" s="958" t="s">
        <v>560</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0">
        <v>5</v>
      </c>
      <c r="B72" s="961" t="s">
        <v>553</v>
      </c>
      <c r="C72" s="962"/>
      <c r="D72" s="962"/>
      <c r="E72" s="962"/>
      <c r="F72" s="962"/>
      <c r="G72" s="962"/>
      <c r="H72" s="962"/>
      <c r="I72" s="962"/>
      <c r="J72" s="962"/>
      <c r="K72" s="962"/>
      <c r="L72" s="962"/>
      <c r="M72" s="962"/>
      <c r="N72" s="962"/>
      <c r="O72" s="962"/>
      <c r="P72" s="963"/>
      <c r="Q72" s="964">
        <v>176722</v>
      </c>
      <c r="R72" s="958"/>
      <c r="S72" s="958"/>
      <c r="T72" s="958"/>
      <c r="U72" s="958"/>
      <c r="V72" s="958">
        <v>170611</v>
      </c>
      <c r="W72" s="958"/>
      <c r="X72" s="958"/>
      <c r="Y72" s="958"/>
      <c r="Z72" s="958"/>
      <c r="AA72" s="958">
        <v>6110</v>
      </c>
      <c r="AB72" s="958"/>
      <c r="AC72" s="958"/>
      <c r="AD72" s="958"/>
      <c r="AE72" s="958"/>
      <c r="AF72" s="958">
        <v>6110</v>
      </c>
      <c r="AG72" s="958"/>
      <c r="AH72" s="958"/>
      <c r="AI72" s="958"/>
      <c r="AJ72" s="958"/>
      <c r="AK72" s="958">
        <v>2165</v>
      </c>
      <c r="AL72" s="958"/>
      <c r="AM72" s="958"/>
      <c r="AN72" s="958"/>
      <c r="AO72" s="958"/>
      <c r="AP72" s="958" t="s">
        <v>560</v>
      </c>
      <c r="AQ72" s="958"/>
      <c r="AR72" s="958"/>
      <c r="AS72" s="958"/>
      <c r="AT72" s="958"/>
      <c r="AU72" s="958" t="s">
        <v>560</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0">
        <v>6</v>
      </c>
      <c r="B73" s="961" t="s">
        <v>554</v>
      </c>
      <c r="C73" s="962"/>
      <c r="D73" s="962"/>
      <c r="E73" s="962"/>
      <c r="F73" s="962"/>
      <c r="G73" s="962"/>
      <c r="H73" s="962"/>
      <c r="I73" s="962"/>
      <c r="J73" s="962"/>
      <c r="K73" s="962"/>
      <c r="L73" s="962"/>
      <c r="M73" s="962"/>
      <c r="N73" s="962"/>
      <c r="O73" s="962"/>
      <c r="P73" s="963"/>
      <c r="Q73" s="964">
        <v>1146</v>
      </c>
      <c r="R73" s="958"/>
      <c r="S73" s="958"/>
      <c r="T73" s="958"/>
      <c r="U73" s="958"/>
      <c r="V73" s="958">
        <v>1077</v>
      </c>
      <c r="W73" s="958"/>
      <c r="X73" s="958"/>
      <c r="Y73" s="958"/>
      <c r="Z73" s="958"/>
      <c r="AA73" s="958">
        <v>69</v>
      </c>
      <c r="AB73" s="958"/>
      <c r="AC73" s="958"/>
      <c r="AD73" s="958"/>
      <c r="AE73" s="958"/>
      <c r="AF73" s="958">
        <v>69</v>
      </c>
      <c r="AG73" s="958"/>
      <c r="AH73" s="958"/>
      <c r="AI73" s="958"/>
      <c r="AJ73" s="958"/>
      <c r="AK73" s="958">
        <v>4</v>
      </c>
      <c r="AL73" s="958"/>
      <c r="AM73" s="958"/>
      <c r="AN73" s="958"/>
      <c r="AO73" s="958"/>
      <c r="AP73" s="958">
        <v>54</v>
      </c>
      <c r="AQ73" s="958"/>
      <c r="AR73" s="958"/>
      <c r="AS73" s="958"/>
      <c r="AT73" s="958"/>
      <c r="AU73" s="958">
        <v>4</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0">
        <v>7</v>
      </c>
      <c r="B74" s="961" t="s">
        <v>555</v>
      </c>
      <c r="C74" s="962"/>
      <c r="D74" s="962"/>
      <c r="E74" s="962"/>
      <c r="F74" s="962"/>
      <c r="G74" s="962"/>
      <c r="H74" s="962"/>
      <c r="I74" s="962"/>
      <c r="J74" s="962"/>
      <c r="K74" s="962"/>
      <c r="L74" s="962"/>
      <c r="M74" s="962"/>
      <c r="N74" s="962"/>
      <c r="O74" s="962"/>
      <c r="P74" s="963"/>
      <c r="Q74" s="964">
        <v>262</v>
      </c>
      <c r="R74" s="958"/>
      <c r="S74" s="958"/>
      <c r="T74" s="958"/>
      <c r="U74" s="958"/>
      <c r="V74" s="958">
        <v>252</v>
      </c>
      <c r="W74" s="958"/>
      <c r="X74" s="958"/>
      <c r="Y74" s="958"/>
      <c r="Z74" s="958"/>
      <c r="AA74" s="958">
        <v>9</v>
      </c>
      <c r="AB74" s="958"/>
      <c r="AC74" s="958"/>
      <c r="AD74" s="958"/>
      <c r="AE74" s="958"/>
      <c r="AF74" s="958">
        <v>55</v>
      </c>
      <c r="AG74" s="958"/>
      <c r="AH74" s="958"/>
      <c r="AI74" s="958"/>
      <c r="AJ74" s="958"/>
      <c r="AK74" s="958">
        <v>59</v>
      </c>
      <c r="AL74" s="958"/>
      <c r="AM74" s="958"/>
      <c r="AN74" s="958"/>
      <c r="AO74" s="958"/>
      <c r="AP74" s="958">
        <v>361</v>
      </c>
      <c r="AQ74" s="958"/>
      <c r="AR74" s="958"/>
      <c r="AS74" s="958"/>
      <c r="AT74" s="958"/>
      <c r="AU74" s="958">
        <v>27</v>
      </c>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0">
        <v>8</v>
      </c>
      <c r="B75" s="961" t="s">
        <v>556</v>
      </c>
      <c r="C75" s="962"/>
      <c r="D75" s="962"/>
      <c r="E75" s="962"/>
      <c r="F75" s="962"/>
      <c r="G75" s="962"/>
      <c r="H75" s="962"/>
      <c r="I75" s="962"/>
      <c r="J75" s="962"/>
      <c r="K75" s="962"/>
      <c r="L75" s="962"/>
      <c r="M75" s="962"/>
      <c r="N75" s="962"/>
      <c r="O75" s="962"/>
      <c r="P75" s="963"/>
      <c r="Q75" s="965">
        <v>1112</v>
      </c>
      <c r="R75" s="966"/>
      <c r="S75" s="966"/>
      <c r="T75" s="966"/>
      <c r="U75" s="967"/>
      <c r="V75" s="968">
        <v>1061</v>
      </c>
      <c r="W75" s="966"/>
      <c r="X75" s="966"/>
      <c r="Y75" s="966"/>
      <c r="Z75" s="967"/>
      <c r="AA75" s="968">
        <v>51</v>
      </c>
      <c r="AB75" s="966"/>
      <c r="AC75" s="966"/>
      <c r="AD75" s="966"/>
      <c r="AE75" s="967"/>
      <c r="AF75" s="968">
        <v>22</v>
      </c>
      <c r="AG75" s="966"/>
      <c r="AH75" s="966"/>
      <c r="AI75" s="966"/>
      <c r="AJ75" s="967"/>
      <c r="AK75" s="968">
        <v>31</v>
      </c>
      <c r="AL75" s="966"/>
      <c r="AM75" s="966"/>
      <c r="AN75" s="966"/>
      <c r="AO75" s="967"/>
      <c r="AP75" s="968">
        <v>488</v>
      </c>
      <c r="AQ75" s="966"/>
      <c r="AR75" s="966"/>
      <c r="AS75" s="966"/>
      <c r="AT75" s="967"/>
      <c r="AU75" s="968">
        <v>66</v>
      </c>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0">
        <v>9</v>
      </c>
      <c r="B76" s="961" t="s">
        <v>557</v>
      </c>
      <c r="C76" s="962"/>
      <c r="D76" s="962"/>
      <c r="E76" s="962"/>
      <c r="F76" s="962"/>
      <c r="G76" s="962"/>
      <c r="H76" s="962"/>
      <c r="I76" s="962"/>
      <c r="J76" s="962"/>
      <c r="K76" s="962"/>
      <c r="L76" s="962"/>
      <c r="M76" s="962"/>
      <c r="N76" s="962"/>
      <c r="O76" s="962"/>
      <c r="P76" s="963"/>
      <c r="Q76" s="965">
        <v>142</v>
      </c>
      <c r="R76" s="966"/>
      <c r="S76" s="966"/>
      <c r="T76" s="966"/>
      <c r="U76" s="967"/>
      <c r="V76" s="968">
        <v>130</v>
      </c>
      <c r="W76" s="966"/>
      <c r="X76" s="966"/>
      <c r="Y76" s="966"/>
      <c r="Z76" s="967"/>
      <c r="AA76" s="968">
        <v>12</v>
      </c>
      <c r="AB76" s="966"/>
      <c r="AC76" s="966"/>
      <c r="AD76" s="966"/>
      <c r="AE76" s="967"/>
      <c r="AF76" s="968">
        <v>12</v>
      </c>
      <c r="AG76" s="966"/>
      <c r="AH76" s="966"/>
      <c r="AI76" s="966"/>
      <c r="AJ76" s="967"/>
      <c r="AK76" s="968">
        <v>24</v>
      </c>
      <c r="AL76" s="966"/>
      <c r="AM76" s="966"/>
      <c r="AN76" s="966"/>
      <c r="AO76" s="967"/>
      <c r="AP76" s="968">
        <v>86</v>
      </c>
      <c r="AQ76" s="966"/>
      <c r="AR76" s="966"/>
      <c r="AS76" s="966"/>
      <c r="AT76" s="967"/>
      <c r="AU76" s="968">
        <v>17</v>
      </c>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2" t="s">
        <v>377</v>
      </c>
      <c r="B88" s="924" t="s">
        <v>401</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6287</v>
      </c>
      <c r="AG88" s="946"/>
      <c r="AH88" s="946"/>
      <c r="AI88" s="946"/>
      <c r="AJ88" s="946"/>
      <c r="AK88" s="950"/>
      <c r="AL88" s="950"/>
      <c r="AM88" s="950"/>
      <c r="AN88" s="950"/>
      <c r="AO88" s="950"/>
      <c r="AP88" s="946">
        <v>989</v>
      </c>
      <c r="AQ88" s="946"/>
      <c r="AR88" s="946"/>
      <c r="AS88" s="946"/>
      <c r="AT88" s="946"/>
      <c r="AU88" s="946">
        <v>114</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24" t="s">
        <v>402</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98</v>
      </c>
      <c r="CS102" s="940"/>
      <c r="CT102" s="940"/>
      <c r="CU102" s="940"/>
      <c r="CV102" s="941"/>
      <c r="CW102" s="939">
        <v>7</v>
      </c>
      <c r="CX102" s="940"/>
      <c r="CY102" s="940"/>
      <c r="CZ102" s="940"/>
      <c r="DA102" s="941"/>
      <c r="DB102" s="939">
        <v>9</v>
      </c>
      <c r="DC102" s="940"/>
      <c r="DD102" s="940"/>
      <c r="DE102" s="940"/>
      <c r="DF102" s="941"/>
      <c r="DG102" s="939" t="s">
        <v>560</v>
      </c>
      <c r="DH102" s="940"/>
      <c r="DI102" s="940"/>
      <c r="DJ102" s="940"/>
      <c r="DK102" s="941"/>
      <c r="DL102" s="939" t="s">
        <v>560</v>
      </c>
      <c r="DM102" s="940"/>
      <c r="DN102" s="940"/>
      <c r="DO102" s="940"/>
      <c r="DP102" s="941"/>
      <c r="DQ102" s="939" t="s">
        <v>560</v>
      </c>
      <c r="DR102" s="940"/>
      <c r="DS102" s="940"/>
      <c r="DT102" s="940"/>
      <c r="DU102" s="941"/>
      <c r="DV102" s="924"/>
      <c r="DW102" s="925"/>
      <c r="DX102" s="925"/>
      <c r="DY102" s="925"/>
      <c r="DZ102" s="926"/>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403</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404</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407</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408</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409</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410</v>
      </c>
      <c r="AB109" s="883"/>
      <c r="AC109" s="883"/>
      <c r="AD109" s="883"/>
      <c r="AE109" s="884"/>
      <c r="AF109" s="885" t="s">
        <v>411</v>
      </c>
      <c r="AG109" s="883"/>
      <c r="AH109" s="883"/>
      <c r="AI109" s="883"/>
      <c r="AJ109" s="884"/>
      <c r="AK109" s="885" t="s">
        <v>295</v>
      </c>
      <c r="AL109" s="883"/>
      <c r="AM109" s="883"/>
      <c r="AN109" s="883"/>
      <c r="AO109" s="884"/>
      <c r="AP109" s="885" t="s">
        <v>412</v>
      </c>
      <c r="AQ109" s="883"/>
      <c r="AR109" s="883"/>
      <c r="AS109" s="883"/>
      <c r="AT109" s="916"/>
      <c r="AU109" s="882" t="s">
        <v>409</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410</v>
      </c>
      <c r="BR109" s="883"/>
      <c r="BS109" s="883"/>
      <c r="BT109" s="883"/>
      <c r="BU109" s="884"/>
      <c r="BV109" s="885" t="s">
        <v>411</v>
      </c>
      <c r="BW109" s="883"/>
      <c r="BX109" s="883"/>
      <c r="BY109" s="883"/>
      <c r="BZ109" s="884"/>
      <c r="CA109" s="885" t="s">
        <v>295</v>
      </c>
      <c r="CB109" s="883"/>
      <c r="CC109" s="883"/>
      <c r="CD109" s="883"/>
      <c r="CE109" s="884"/>
      <c r="CF109" s="923" t="s">
        <v>412</v>
      </c>
      <c r="CG109" s="923"/>
      <c r="CH109" s="923"/>
      <c r="CI109" s="923"/>
      <c r="CJ109" s="923"/>
      <c r="CK109" s="885" t="s">
        <v>413</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410</v>
      </c>
      <c r="DH109" s="883"/>
      <c r="DI109" s="883"/>
      <c r="DJ109" s="883"/>
      <c r="DK109" s="884"/>
      <c r="DL109" s="885" t="s">
        <v>411</v>
      </c>
      <c r="DM109" s="883"/>
      <c r="DN109" s="883"/>
      <c r="DO109" s="883"/>
      <c r="DP109" s="884"/>
      <c r="DQ109" s="885" t="s">
        <v>295</v>
      </c>
      <c r="DR109" s="883"/>
      <c r="DS109" s="883"/>
      <c r="DT109" s="883"/>
      <c r="DU109" s="884"/>
      <c r="DV109" s="885" t="s">
        <v>412</v>
      </c>
      <c r="DW109" s="883"/>
      <c r="DX109" s="883"/>
      <c r="DY109" s="883"/>
      <c r="DZ109" s="916"/>
    </row>
    <row r="110" spans="1:131" s="212" customFormat="1" ht="26.25" customHeight="1" x14ac:dyDescent="0.15">
      <c r="A110" s="794" t="s">
        <v>414</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160203</v>
      </c>
      <c r="AB110" s="876"/>
      <c r="AC110" s="876"/>
      <c r="AD110" s="876"/>
      <c r="AE110" s="877"/>
      <c r="AF110" s="878">
        <v>166922</v>
      </c>
      <c r="AG110" s="876"/>
      <c r="AH110" s="876"/>
      <c r="AI110" s="876"/>
      <c r="AJ110" s="877"/>
      <c r="AK110" s="878">
        <v>193396</v>
      </c>
      <c r="AL110" s="876"/>
      <c r="AM110" s="876"/>
      <c r="AN110" s="876"/>
      <c r="AO110" s="877"/>
      <c r="AP110" s="879">
        <v>7.4</v>
      </c>
      <c r="AQ110" s="880"/>
      <c r="AR110" s="880"/>
      <c r="AS110" s="880"/>
      <c r="AT110" s="881"/>
      <c r="AU110" s="917" t="s">
        <v>69</v>
      </c>
      <c r="AV110" s="918"/>
      <c r="AW110" s="918"/>
      <c r="AX110" s="918"/>
      <c r="AY110" s="918"/>
      <c r="AZ110" s="847" t="s">
        <v>415</v>
      </c>
      <c r="BA110" s="795"/>
      <c r="BB110" s="795"/>
      <c r="BC110" s="795"/>
      <c r="BD110" s="795"/>
      <c r="BE110" s="795"/>
      <c r="BF110" s="795"/>
      <c r="BG110" s="795"/>
      <c r="BH110" s="795"/>
      <c r="BI110" s="795"/>
      <c r="BJ110" s="795"/>
      <c r="BK110" s="795"/>
      <c r="BL110" s="795"/>
      <c r="BM110" s="795"/>
      <c r="BN110" s="795"/>
      <c r="BO110" s="795"/>
      <c r="BP110" s="796"/>
      <c r="BQ110" s="848">
        <v>2880254</v>
      </c>
      <c r="BR110" s="829"/>
      <c r="BS110" s="829"/>
      <c r="BT110" s="829"/>
      <c r="BU110" s="829"/>
      <c r="BV110" s="829">
        <v>3004401</v>
      </c>
      <c r="BW110" s="829"/>
      <c r="BX110" s="829"/>
      <c r="BY110" s="829"/>
      <c r="BZ110" s="829"/>
      <c r="CA110" s="829">
        <v>3423839</v>
      </c>
      <c r="CB110" s="829"/>
      <c r="CC110" s="829"/>
      <c r="CD110" s="829"/>
      <c r="CE110" s="829"/>
      <c r="CF110" s="853">
        <v>130.19999999999999</v>
      </c>
      <c r="CG110" s="854"/>
      <c r="CH110" s="854"/>
      <c r="CI110" s="854"/>
      <c r="CJ110" s="854"/>
      <c r="CK110" s="913" t="s">
        <v>416</v>
      </c>
      <c r="CL110" s="806"/>
      <c r="CM110" s="847" t="s">
        <v>417</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15">
      <c r="A111" s="761" t="s">
        <v>418</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419</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420</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15">
      <c r="A112" s="899" t="s">
        <v>421</v>
      </c>
      <c r="B112" s="900"/>
      <c r="C112" s="739" t="s">
        <v>422</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423</v>
      </c>
      <c r="BA112" s="739"/>
      <c r="BB112" s="739"/>
      <c r="BC112" s="739"/>
      <c r="BD112" s="739"/>
      <c r="BE112" s="739"/>
      <c r="BF112" s="739"/>
      <c r="BG112" s="739"/>
      <c r="BH112" s="739"/>
      <c r="BI112" s="739"/>
      <c r="BJ112" s="739"/>
      <c r="BK112" s="739"/>
      <c r="BL112" s="739"/>
      <c r="BM112" s="739"/>
      <c r="BN112" s="739"/>
      <c r="BO112" s="739"/>
      <c r="BP112" s="740"/>
      <c r="BQ112" s="803">
        <v>1286578</v>
      </c>
      <c r="BR112" s="804"/>
      <c r="BS112" s="804"/>
      <c r="BT112" s="804"/>
      <c r="BU112" s="804"/>
      <c r="BV112" s="804">
        <v>1260874</v>
      </c>
      <c r="BW112" s="804"/>
      <c r="BX112" s="804"/>
      <c r="BY112" s="804"/>
      <c r="BZ112" s="804"/>
      <c r="CA112" s="804">
        <v>1336671</v>
      </c>
      <c r="CB112" s="804"/>
      <c r="CC112" s="804"/>
      <c r="CD112" s="804"/>
      <c r="CE112" s="804"/>
      <c r="CF112" s="862">
        <v>50.8</v>
      </c>
      <c r="CG112" s="863"/>
      <c r="CH112" s="863"/>
      <c r="CI112" s="863"/>
      <c r="CJ112" s="863"/>
      <c r="CK112" s="914"/>
      <c r="CL112" s="808"/>
      <c r="CM112" s="802" t="s">
        <v>424</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15">
      <c r="A113" s="901"/>
      <c r="B113" s="902"/>
      <c r="C113" s="739" t="s">
        <v>425</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127972</v>
      </c>
      <c r="AB113" s="906"/>
      <c r="AC113" s="906"/>
      <c r="AD113" s="906"/>
      <c r="AE113" s="907"/>
      <c r="AF113" s="908">
        <v>124171</v>
      </c>
      <c r="AG113" s="906"/>
      <c r="AH113" s="906"/>
      <c r="AI113" s="906"/>
      <c r="AJ113" s="907"/>
      <c r="AK113" s="908">
        <v>142167</v>
      </c>
      <c r="AL113" s="906"/>
      <c r="AM113" s="906"/>
      <c r="AN113" s="906"/>
      <c r="AO113" s="907"/>
      <c r="AP113" s="909">
        <v>5.4</v>
      </c>
      <c r="AQ113" s="910"/>
      <c r="AR113" s="910"/>
      <c r="AS113" s="910"/>
      <c r="AT113" s="911"/>
      <c r="AU113" s="919"/>
      <c r="AV113" s="920"/>
      <c r="AW113" s="920"/>
      <c r="AX113" s="920"/>
      <c r="AY113" s="920"/>
      <c r="AZ113" s="802" t="s">
        <v>426</v>
      </c>
      <c r="BA113" s="739"/>
      <c r="BB113" s="739"/>
      <c r="BC113" s="739"/>
      <c r="BD113" s="739"/>
      <c r="BE113" s="739"/>
      <c r="BF113" s="739"/>
      <c r="BG113" s="739"/>
      <c r="BH113" s="739"/>
      <c r="BI113" s="739"/>
      <c r="BJ113" s="739"/>
      <c r="BK113" s="739"/>
      <c r="BL113" s="739"/>
      <c r="BM113" s="739"/>
      <c r="BN113" s="739"/>
      <c r="BO113" s="739"/>
      <c r="BP113" s="740"/>
      <c r="BQ113" s="803">
        <v>124813</v>
      </c>
      <c r="BR113" s="804"/>
      <c r="BS113" s="804"/>
      <c r="BT113" s="804"/>
      <c r="BU113" s="804"/>
      <c r="BV113" s="804">
        <v>120177</v>
      </c>
      <c r="BW113" s="804"/>
      <c r="BX113" s="804"/>
      <c r="BY113" s="804"/>
      <c r="BZ113" s="804"/>
      <c r="CA113" s="804">
        <v>113654</v>
      </c>
      <c r="CB113" s="804"/>
      <c r="CC113" s="804"/>
      <c r="CD113" s="804"/>
      <c r="CE113" s="804"/>
      <c r="CF113" s="862">
        <v>4.3</v>
      </c>
      <c r="CG113" s="863"/>
      <c r="CH113" s="863"/>
      <c r="CI113" s="863"/>
      <c r="CJ113" s="863"/>
      <c r="CK113" s="914"/>
      <c r="CL113" s="808"/>
      <c r="CM113" s="802" t="s">
        <v>427</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15">
      <c r="A114" s="901"/>
      <c r="B114" s="902"/>
      <c r="C114" s="739" t="s">
        <v>428</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28726</v>
      </c>
      <c r="AB114" s="767"/>
      <c r="AC114" s="767"/>
      <c r="AD114" s="767"/>
      <c r="AE114" s="768"/>
      <c r="AF114" s="769">
        <v>31999</v>
      </c>
      <c r="AG114" s="767"/>
      <c r="AH114" s="767"/>
      <c r="AI114" s="767"/>
      <c r="AJ114" s="768"/>
      <c r="AK114" s="769">
        <v>22929</v>
      </c>
      <c r="AL114" s="767"/>
      <c r="AM114" s="767"/>
      <c r="AN114" s="767"/>
      <c r="AO114" s="768"/>
      <c r="AP114" s="811">
        <v>0.9</v>
      </c>
      <c r="AQ114" s="812"/>
      <c r="AR114" s="812"/>
      <c r="AS114" s="812"/>
      <c r="AT114" s="813"/>
      <c r="AU114" s="919"/>
      <c r="AV114" s="920"/>
      <c r="AW114" s="920"/>
      <c r="AX114" s="920"/>
      <c r="AY114" s="920"/>
      <c r="AZ114" s="802" t="s">
        <v>429</v>
      </c>
      <c r="BA114" s="739"/>
      <c r="BB114" s="739"/>
      <c r="BC114" s="739"/>
      <c r="BD114" s="739"/>
      <c r="BE114" s="739"/>
      <c r="BF114" s="739"/>
      <c r="BG114" s="739"/>
      <c r="BH114" s="739"/>
      <c r="BI114" s="739"/>
      <c r="BJ114" s="739"/>
      <c r="BK114" s="739"/>
      <c r="BL114" s="739"/>
      <c r="BM114" s="739"/>
      <c r="BN114" s="739"/>
      <c r="BO114" s="739"/>
      <c r="BP114" s="740"/>
      <c r="BQ114" s="803">
        <v>981569</v>
      </c>
      <c r="BR114" s="804"/>
      <c r="BS114" s="804"/>
      <c r="BT114" s="804"/>
      <c r="BU114" s="804"/>
      <c r="BV114" s="804">
        <v>1007843</v>
      </c>
      <c r="BW114" s="804"/>
      <c r="BX114" s="804"/>
      <c r="BY114" s="804"/>
      <c r="BZ114" s="804"/>
      <c r="CA114" s="804">
        <v>1006429</v>
      </c>
      <c r="CB114" s="804"/>
      <c r="CC114" s="804"/>
      <c r="CD114" s="804"/>
      <c r="CE114" s="804"/>
      <c r="CF114" s="862">
        <v>38.299999999999997</v>
      </c>
      <c r="CG114" s="863"/>
      <c r="CH114" s="863"/>
      <c r="CI114" s="863"/>
      <c r="CJ114" s="863"/>
      <c r="CK114" s="914"/>
      <c r="CL114" s="808"/>
      <c r="CM114" s="802" t="s">
        <v>430</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15">
      <c r="A115" s="901"/>
      <c r="B115" s="902"/>
      <c r="C115" s="739" t="s">
        <v>431</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4629</v>
      </c>
      <c r="AB115" s="906"/>
      <c r="AC115" s="906"/>
      <c r="AD115" s="906"/>
      <c r="AE115" s="907"/>
      <c r="AF115" s="908">
        <v>6127</v>
      </c>
      <c r="AG115" s="906"/>
      <c r="AH115" s="906"/>
      <c r="AI115" s="906"/>
      <c r="AJ115" s="907"/>
      <c r="AK115" s="908">
        <v>8314</v>
      </c>
      <c r="AL115" s="906"/>
      <c r="AM115" s="906"/>
      <c r="AN115" s="906"/>
      <c r="AO115" s="907"/>
      <c r="AP115" s="909">
        <v>0.3</v>
      </c>
      <c r="AQ115" s="910"/>
      <c r="AR115" s="910"/>
      <c r="AS115" s="910"/>
      <c r="AT115" s="911"/>
      <c r="AU115" s="919"/>
      <c r="AV115" s="920"/>
      <c r="AW115" s="920"/>
      <c r="AX115" s="920"/>
      <c r="AY115" s="920"/>
      <c r="AZ115" s="802" t="s">
        <v>432</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433</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15">
      <c r="A116" s="903"/>
      <c r="B116" s="904"/>
      <c r="C116" s="826" t="s">
        <v>434</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v>32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435</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436</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15">
      <c r="A117" s="882" t="s">
        <v>178</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437</v>
      </c>
      <c r="Z117" s="884"/>
      <c r="AA117" s="889">
        <v>321562</v>
      </c>
      <c r="AB117" s="890"/>
      <c r="AC117" s="890"/>
      <c r="AD117" s="890"/>
      <c r="AE117" s="891"/>
      <c r="AF117" s="892">
        <v>329219</v>
      </c>
      <c r="AG117" s="890"/>
      <c r="AH117" s="890"/>
      <c r="AI117" s="890"/>
      <c r="AJ117" s="891"/>
      <c r="AK117" s="892">
        <v>366806</v>
      </c>
      <c r="AL117" s="890"/>
      <c r="AM117" s="890"/>
      <c r="AN117" s="890"/>
      <c r="AO117" s="891"/>
      <c r="AP117" s="893"/>
      <c r="AQ117" s="894"/>
      <c r="AR117" s="894"/>
      <c r="AS117" s="894"/>
      <c r="AT117" s="895"/>
      <c r="AU117" s="919"/>
      <c r="AV117" s="920"/>
      <c r="AW117" s="920"/>
      <c r="AX117" s="920"/>
      <c r="AY117" s="920"/>
      <c r="AZ117" s="850" t="s">
        <v>438</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439</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15">
      <c r="A118" s="882" t="s">
        <v>413</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410</v>
      </c>
      <c r="AB118" s="883"/>
      <c r="AC118" s="883"/>
      <c r="AD118" s="883"/>
      <c r="AE118" s="884"/>
      <c r="AF118" s="885" t="s">
        <v>411</v>
      </c>
      <c r="AG118" s="883"/>
      <c r="AH118" s="883"/>
      <c r="AI118" s="883"/>
      <c r="AJ118" s="884"/>
      <c r="AK118" s="885" t="s">
        <v>295</v>
      </c>
      <c r="AL118" s="883"/>
      <c r="AM118" s="883"/>
      <c r="AN118" s="883"/>
      <c r="AO118" s="884"/>
      <c r="AP118" s="886" t="s">
        <v>412</v>
      </c>
      <c r="AQ118" s="887"/>
      <c r="AR118" s="887"/>
      <c r="AS118" s="887"/>
      <c r="AT118" s="888"/>
      <c r="AU118" s="919"/>
      <c r="AV118" s="920"/>
      <c r="AW118" s="920"/>
      <c r="AX118" s="920"/>
      <c r="AY118" s="920"/>
      <c r="AZ118" s="825" t="s">
        <v>440</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441</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15">
      <c r="A119" s="805" t="s">
        <v>416</v>
      </c>
      <c r="B119" s="806"/>
      <c r="C119" s="847" t="s">
        <v>417</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178</v>
      </c>
      <c r="BA119" s="233"/>
      <c r="BB119" s="233"/>
      <c r="BC119" s="233"/>
      <c r="BD119" s="233"/>
      <c r="BE119" s="233"/>
      <c r="BF119" s="233"/>
      <c r="BG119" s="233"/>
      <c r="BH119" s="233"/>
      <c r="BI119" s="233"/>
      <c r="BJ119" s="233"/>
      <c r="BK119" s="233"/>
      <c r="BL119" s="233"/>
      <c r="BM119" s="233"/>
      <c r="BN119" s="233"/>
      <c r="BO119" s="864" t="s">
        <v>442</v>
      </c>
      <c r="BP119" s="865"/>
      <c r="BQ119" s="866">
        <v>5273214</v>
      </c>
      <c r="BR119" s="832"/>
      <c r="BS119" s="832"/>
      <c r="BT119" s="832"/>
      <c r="BU119" s="832"/>
      <c r="BV119" s="832">
        <v>5393295</v>
      </c>
      <c r="BW119" s="832"/>
      <c r="BX119" s="832"/>
      <c r="BY119" s="832"/>
      <c r="BZ119" s="832"/>
      <c r="CA119" s="832">
        <v>5880593</v>
      </c>
      <c r="CB119" s="832"/>
      <c r="CC119" s="832"/>
      <c r="CD119" s="832"/>
      <c r="CE119" s="832"/>
      <c r="CF119" s="735"/>
      <c r="CG119" s="736"/>
      <c r="CH119" s="736"/>
      <c r="CI119" s="736"/>
      <c r="CJ119" s="821"/>
      <c r="CK119" s="915"/>
      <c r="CL119" s="810"/>
      <c r="CM119" s="825" t="s">
        <v>443</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15">
      <c r="A120" s="807"/>
      <c r="B120" s="808"/>
      <c r="C120" s="802" t="s">
        <v>420</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444</v>
      </c>
      <c r="AV120" s="868"/>
      <c r="AW120" s="868"/>
      <c r="AX120" s="868"/>
      <c r="AY120" s="869"/>
      <c r="AZ120" s="847" t="s">
        <v>445</v>
      </c>
      <c r="BA120" s="795"/>
      <c r="BB120" s="795"/>
      <c r="BC120" s="795"/>
      <c r="BD120" s="795"/>
      <c r="BE120" s="795"/>
      <c r="BF120" s="795"/>
      <c r="BG120" s="795"/>
      <c r="BH120" s="795"/>
      <c r="BI120" s="795"/>
      <c r="BJ120" s="795"/>
      <c r="BK120" s="795"/>
      <c r="BL120" s="795"/>
      <c r="BM120" s="795"/>
      <c r="BN120" s="795"/>
      <c r="BO120" s="795"/>
      <c r="BP120" s="796"/>
      <c r="BQ120" s="848">
        <v>6358366</v>
      </c>
      <c r="BR120" s="829"/>
      <c r="BS120" s="829"/>
      <c r="BT120" s="829"/>
      <c r="BU120" s="829"/>
      <c r="BV120" s="829">
        <v>5990274</v>
      </c>
      <c r="BW120" s="829"/>
      <c r="BX120" s="829"/>
      <c r="BY120" s="829"/>
      <c r="BZ120" s="829"/>
      <c r="CA120" s="829">
        <v>5649920</v>
      </c>
      <c r="CB120" s="829"/>
      <c r="CC120" s="829"/>
      <c r="CD120" s="829"/>
      <c r="CE120" s="829"/>
      <c r="CF120" s="853">
        <v>214.8</v>
      </c>
      <c r="CG120" s="854"/>
      <c r="CH120" s="854"/>
      <c r="CI120" s="854"/>
      <c r="CJ120" s="854"/>
      <c r="CK120" s="855" t="s">
        <v>446</v>
      </c>
      <c r="CL120" s="839"/>
      <c r="CM120" s="839"/>
      <c r="CN120" s="839"/>
      <c r="CO120" s="840"/>
      <c r="CP120" s="859" t="s">
        <v>395</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v>1019727</v>
      </c>
      <c r="DM120" s="829"/>
      <c r="DN120" s="829"/>
      <c r="DO120" s="829"/>
      <c r="DP120" s="829"/>
      <c r="DQ120" s="829">
        <v>942563</v>
      </c>
      <c r="DR120" s="829"/>
      <c r="DS120" s="829"/>
      <c r="DT120" s="829"/>
      <c r="DU120" s="829"/>
      <c r="DV120" s="830">
        <v>35.799999999999997</v>
      </c>
      <c r="DW120" s="830"/>
      <c r="DX120" s="830"/>
      <c r="DY120" s="830"/>
      <c r="DZ120" s="831"/>
    </row>
    <row r="121" spans="1:130" s="212" customFormat="1" ht="26.25" customHeight="1" x14ac:dyDescent="0.15">
      <c r="A121" s="807"/>
      <c r="B121" s="808"/>
      <c r="C121" s="850" t="s">
        <v>447</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448</v>
      </c>
      <c r="BA121" s="739"/>
      <c r="BB121" s="739"/>
      <c r="BC121" s="739"/>
      <c r="BD121" s="739"/>
      <c r="BE121" s="739"/>
      <c r="BF121" s="739"/>
      <c r="BG121" s="739"/>
      <c r="BH121" s="739"/>
      <c r="BI121" s="739"/>
      <c r="BJ121" s="739"/>
      <c r="BK121" s="739"/>
      <c r="BL121" s="739"/>
      <c r="BM121" s="739"/>
      <c r="BN121" s="739"/>
      <c r="BO121" s="739"/>
      <c r="BP121" s="740"/>
      <c r="BQ121" s="803">
        <v>41900</v>
      </c>
      <c r="BR121" s="804"/>
      <c r="BS121" s="804"/>
      <c r="BT121" s="804"/>
      <c r="BU121" s="804"/>
      <c r="BV121" s="804">
        <v>33070</v>
      </c>
      <c r="BW121" s="804"/>
      <c r="BX121" s="804"/>
      <c r="BY121" s="804"/>
      <c r="BZ121" s="804"/>
      <c r="CA121" s="804">
        <v>24135</v>
      </c>
      <c r="CB121" s="804"/>
      <c r="CC121" s="804"/>
      <c r="CD121" s="804"/>
      <c r="CE121" s="804"/>
      <c r="CF121" s="862">
        <v>0.9</v>
      </c>
      <c r="CG121" s="863"/>
      <c r="CH121" s="863"/>
      <c r="CI121" s="863"/>
      <c r="CJ121" s="863"/>
      <c r="CK121" s="856"/>
      <c r="CL121" s="842"/>
      <c r="CM121" s="842"/>
      <c r="CN121" s="842"/>
      <c r="CO121" s="843"/>
      <c r="CP121" s="822" t="s">
        <v>393</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v>241147</v>
      </c>
      <c r="DM121" s="804"/>
      <c r="DN121" s="804"/>
      <c r="DO121" s="804"/>
      <c r="DP121" s="804"/>
      <c r="DQ121" s="804">
        <v>394108</v>
      </c>
      <c r="DR121" s="804"/>
      <c r="DS121" s="804"/>
      <c r="DT121" s="804"/>
      <c r="DU121" s="804"/>
      <c r="DV121" s="781">
        <v>15</v>
      </c>
      <c r="DW121" s="781"/>
      <c r="DX121" s="781"/>
      <c r="DY121" s="781"/>
      <c r="DZ121" s="782"/>
    </row>
    <row r="122" spans="1:130" s="212" customFormat="1" ht="26.25" customHeight="1" x14ac:dyDescent="0.15">
      <c r="A122" s="807"/>
      <c r="B122" s="808"/>
      <c r="C122" s="802" t="s">
        <v>430</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449</v>
      </c>
      <c r="BA122" s="826"/>
      <c r="BB122" s="826"/>
      <c r="BC122" s="826"/>
      <c r="BD122" s="826"/>
      <c r="BE122" s="826"/>
      <c r="BF122" s="826"/>
      <c r="BG122" s="826"/>
      <c r="BH122" s="826"/>
      <c r="BI122" s="826"/>
      <c r="BJ122" s="826"/>
      <c r="BK122" s="826"/>
      <c r="BL122" s="826"/>
      <c r="BM122" s="826"/>
      <c r="BN122" s="826"/>
      <c r="BO122" s="826"/>
      <c r="BP122" s="827"/>
      <c r="BQ122" s="866">
        <v>2848281</v>
      </c>
      <c r="BR122" s="832"/>
      <c r="BS122" s="832"/>
      <c r="BT122" s="832"/>
      <c r="BU122" s="832"/>
      <c r="BV122" s="832">
        <v>2912065</v>
      </c>
      <c r="BW122" s="832"/>
      <c r="BX122" s="832"/>
      <c r="BY122" s="832"/>
      <c r="BZ122" s="832"/>
      <c r="CA122" s="832">
        <v>2753347</v>
      </c>
      <c r="CB122" s="832"/>
      <c r="CC122" s="832"/>
      <c r="CD122" s="832"/>
      <c r="CE122" s="832"/>
      <c r="CF122" s="833">
        <v>104.7</v>
      </c>
      <c r="CG122" s="834"/>
      <c r="CH122" s="834"/>
      <c r="CI122" s="834"/>
      <c r="CJ122" s="834"/>
      <c r="CK122" s="856"/>
      <c r="CL122" s="842"/>
      <c r="CM122" s="842"/>
      <c r="CN122" s="842"/>
      <c r="CO122" s="843"/>
      <c r="CP122" s="822" t="s">
        <v>392</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15">
      <c r="A123" s="807"/>
      <c r="B123" s="808"/>
      <c r="C123" s="802" t="s">
        <v>436</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178</v>
      </c>
      <c r="BA123" s="233"/>
      <c r="BB123" s="233"/>
      <c r="BC123" s="233"/>
      <c r="BD123" s="233"/>
      <c r="BE123" s="233"/>
      <c r="BF123" s="233"/>
      <c r="BG123" s="233"/>
      <c r="BH123" s="233"/>
      <c r="BI123" s="233"/>
      <c r="BJ123" s="233"/>
      <c r="BK123" s="233"/>
      <c r="BL123" s="233"/>
      <c r="BM123" s="233"/>
      <c r="BN123" s="233"/>
      <c r="BO123" s="864" t="s">
        <v>450</v>
      </c>
      <c r="BP123" s="865"/>
      <c r="BQ123" s="819">
        <v>9248547</v>
      </c>
      <c r="BR123" s="820"/>
      <c r="BS123" s="820"/>
      <c r="BT123" s="820"/>
      <c r="BU123" s="820"/>
      <c r="BV123" s="820">
        <v>8935409</v>
      </c>
      <c r="BW123" s="820"/>
      <c r="BX123" s="820"/>
      <c r="BY123" s="820"/>
      <c r="BZ123" s="820"/>
      <c r="CA123" s="820">
        <v>8427402</v>
      </c>
      <c r="CB123" s="820"/>
      <c r="CC123" s="820"/>
      <c r="CD123" s="820"/>
      <c r="CE123" s="820"/>
      <c r="CF123" s="735"/>
      <c r="CG123" s="736"/>
      <c r="CH123" s="736"/>
      <c r="CI123" s="736"/>
      <c r="CJ123" s="821"/>
      <c r="CK123" s="856"/>
      <c r="CL123" s="842"/>
      <c r="CM123" s="842"/>
      <c r="CN123" s="842"/>
      <c r="CO123" s="843"/>
      <c r="CP123" s="822" t="s">
        <v>390</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
      <c r="A124" s="807"/>
      <c r="B124" s="808"/>
      <c r="C124" s="802" t="s">
        <v>439</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451</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452</v>
      </c>
      <c r="CQ124" s="823"/>
      <c r="CR124" s="823"/>
      <c r="CS124" s="823"/>
      <c r="CT124" s="823"/>
      <c r="CU124" s="823"/>
      <c r="CV124" s="823"/>
      <c r="CW124" s="823"/>
      <c r="CX124" s="823"/>
      <c r="CY124" s="823"/>
      <c r="CZ124" s="823"/>
      <c r="DA124" s="823"/>
      <c r="DB124" s="823"/>
      <c r="DC124" s="823"/>
      <c r="DD124" s="823"/>
      <c r="DE124" s="823"/>
      <c r="DF124" s="824"/>
      <c r="DG124" s="750">
        <v>1286578</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15">
      <c r="A125" s="807"/>
      <c r="B125" s="808"/>
      <c r="C125" s="802" t="s">
        <v>441</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453</v>
      </c>
      <c r="CL125" s="839"/>
      <c r="CM125" s="839"/>
      <c r="CN125" s="839"/>
      <c r="CO125" s="840"/>
      <c r="CP125" s="847" t="s">
        <v>454</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
      <c r="A126" s="807"/>
      <c r="B126" s="808"/>
      <c r="C126" s="802" t="s">
        <v>443</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455</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15">
      <c r="A127" s="809"/>
      <c r="B127" s="810"/>
      <c r="C127" s="825" t="s">
        <v>456</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4629</v>
      </c>
      <c r="AB127" s="767"/>
      <c r="AC127" s="767"/>
      <c r="AD127" s="767"/>
      <c r="AE127" s="768"/>
      <c r="AF127" s="769">
        <v>6127</v>
      </c>
      <c r="AG127" s="767"/>
      <c r="AH127" s="767"/>
      <c r="AI127" s="767"/>
      <c r="AJ127" s="768"/>
      <c r="AK127" s="769">
        <v>8314</v>
      </c>
      <c r="AL127" s="767"/>
      <c r="AM127" s="767"/>
      <c r="AN127" s="767"/>
      <c r="AO127" s="768"/>
      <c r="AP127" s="811">
        <v>0.3</v>
      </c>
      <c r="AQ127" s="812"/>
      <c r="AR127" s="812"/>
      <c r="AS127" s="812"/>
      <c r="AT127" s="813"/>
      <c r="AU127" s="214"/>
      <c r="AV127" s="214"/>
      <c r="AW127" s="214"/>
      <c r="AX127" s="828" t="s">
        <v>457</v>
      </c>
      <c r="AY127" s="799"/>
      <c r="AZ127" s="799"/>
      <c r="BA127" s="799"/>
      <c r="BB127" s="799"/>
      <c r="BC127" s="799"/>
      <c r="BD127" s="799"/>
      <c r="BE127" s="800"/>
      <c r="BF127" s="798" t="s">
        <v>458</v>
      </c>
      <c r="BG127" s="799"/>
      <c r="BH127" s="799"/>
      <c r="BI127" s="799"/>
      <c r="BJ127" s="799"/>
      <c r="BK127" s="799"/>
      <c r="BL127" s="800"/>
      <c r="BM127" s="798" t="s">
        <v>459</v>
      </c>
      <c r="BN127" s="799"/>
      <c r="BO127" s="799"/>
      <c r="BP127" s="799"/>
      <c r="BQ127" s="799"/>
      <c r="BR127" s="799"/>
      <c r="BS127" s="800"/>
      <c r="BT127" s="798" t="s">
        <v>460</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461</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
      <c r="A128" s="783" t="s">
        <v>462</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463</v>
      </c>
      <c r="X128" s="785"/>
      <c r="Y128" s="785"/>
      <c r="Z128" s="786"/>
      <c r="AA128" s="787">
        <v>11428</v>
      </c>
      <c r="AB128" s="788"/>
      <c r="AC128" s="788"/>
      <c r="AD128" s="788"/>
      <c r="AE128" s="789"/>
      <c r="AF128" s="790">
        <v>9279</v>
      </c>
      <c r="AG128" s="788"/>
      <c r="AH128" s="788"/>
      <c r="AI128" s="788"/>
      <c r="AJ128" s="789"/>
      <c r="AK128" s="790">
        <v>9279</v>
      </c>
      <c r="AL128" s="788"/>
      <c r="AM128" s="788"/>
      <c r="AN128" s="788"/>
      <c r="AO128" s="789"/>
      <c r="AP128" s="791"/>
      <c r="AQ128" s="792"/>
      <c r="AR128" s="792"/>
      <c r="AS128" s="792"/>
      <c r="AT128" s="793"/>
      <c r="AU128" s="214"/>
      <c r="AV128" s="214"/>
      <c r="AW128" s="214"/>
      <c r="AX128" s="794" t="s">
        <v>464</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465</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15">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466</v>
      </c>
      <c r="X129" s="764"/>
      <c r="Y129" s="764"/>
      <c r="Z129" s="765"/>
      <c r="AA129" s="766">
        <v>2751003</v>
      </c>
      <c r="AB129" s="767"/>
      <c r="AC129" s="767"/>
      <c r="AD129" s="767"/>
      <c r="AE129" s="768"/>
      <c r="AF129" s="769">
        <v>2825216</v>
      </c>
      <c r="AG129" s="767"/>
      <c r="AH129" s="767"/>
      <c r="AI129" s="767"/>
      <c r="AJ129" s="768"/>
      <c r="AK129" s="769">
        <v>2871488</v>
      </c>
      <c r="AL129" s="767"/>
      <c r="AM129" s="767"/>
      <c r="AN129" s="767"/>
      <c r="AO129" s="768"/>
      <c r="AP129" s="770"/>
      <c r="AQ129" s="771"/>
      <c r="AR129" s="771"/>
      <c r="AS129" s="771"/>
      <c r="AT129" s="772"/>
      <c r="AU129" s="215"/>
      <c r="AV129" s="215"/>
      <c r="AW129" s="215"/>
      <c r="AX129" s="738" t="s">
        <v>467</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468</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469</v>
      </c>
      <c r="X130" s="764"/>
      <c r="Y130" s="764"/>
      <c r="Z130" s="765"/>
      <c r="AA130" s="766">
        <v>235122</v>
      </c>
      <c r="AB130" s="767"/>
      <c r="AC130" s="767"/>
      <c r="AD130" s="767"/>
      <c r="AE130" s="768"/>
      <c r="AF130" s="769">
        <v>241120</v>
      </c>
      <c r="AG130" s="767"/>
      <c r="AH130" s="767"/>
      <c r="AI130" s="767"/>
      <c r="AJ130" s="768"/>
      <c r="AK130" s="769">
        <v>241698</v>
      </c>
      <c r="AL130" s="767"/>
      <c r="AM130" s="767"/>
      <c r="AN130" s="767"/>
      <c r="AO130" s="768"/>
      <c r="AP130" s="770"/>
      <c r="AQ130" s="771"/>
      <c r="AR130" s="771"/>
      <c r="AS130" s="771"/>
      <c r="AT130" s="772"/>
      <c r="AU130" s="215"/>
      <c r="AV130" s="215"/>
      <c r="AW130" s="215"/>
      <c r="AX130" s="738" t="s">
        <v>470</v>
      </c>
      <c r="AY130" s="739"/>
      <c r="AZ130" s="739"/>
      <c r="BA130" s="739"/>
      <c r="BB130" s="739"/>
      <c r="BC130" s="739"/>
      <c r="BD130" s="739"/>
      <c r="BE130" s="740"/>
      <c r="BF130" s="741">
        <v>3.4</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471</v>
      </c>
      <c r="X131" s="748"/>
      <c r="Y131" s="748"/>
      <c r="Z131" s="749"/>
      <c r="AA131" s="750">
        <v>2515881</v>
      </c>
      <c r="AB131" s="751"/>
      <c r="AC131" s="751"/>
      <c r="AD131" s="751"/>
      <c r="AE131" s="752"/>
      <c r="AF131" s="753">
        <v>2584096</v>
      </c>
      <c r="AG131" s="751"/>
      <c r="AH131" s="751"/>
      <c r="AI131" s="751"/>
      <c r="AJ131" s="752"/>
      <c r="AK131" s="753">
        <v>2629790</v>
      </c>
      <c r="AL131" s="751"/>
      <c r="AM131" s="751"/>
      <c r="AN131" s="751"/>
      <c r="AO131" s="752"/>
      <c r="AP131" s="754"/>
      <c r="AQ131" s="755"/>
      <c r="AR131" s="755"/>
      <c r="AS131" s="755"/>
      <c r="AT131" s="756"/>
      <c r="AU131" s="215"/>
      <c r="AV131" s="215"/>
      <c r="AW131" s="215"/>
      <c r="AX131" s="716" t="s">
        <v>472</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473</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474</v>
      </c>
      <c r="W132" s="729"/>
      <c r="X132" s="729"/>
      <c r="Y132" s="729"/>
      <c r="Z132" s="730"/>
      <c r="AA132" s="731">
        <v>2.9815400649999999</v>
      </c>
      <c r="AB132" s="732"/>
      <c r="AC132" s="732"/>
      <c r="AD132" s="732"/>
      <c r="AE132" s="733"/>
      <c r="AF132" s="734">
        <v>3.050196278</v>
      </c>
      <c r="AG132" s="732"/>
      <c r="AH132" s="732"/>
      <c r="AI132" s="732"/>
      <c r="AJ132" s="733"/>
      <c r="AK132" s="734">
        <v>4.4044961770000004</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475</v>
      </c>
      <c r="W133" s="708"/>
      <c r="X133" s="708"/>
      <c r="Y133" s="708"/>
      <c r="Z133" s="709"/>
      <c r="AA133" s="710">
        <v>3.3</v>
      </c>
      <c r="AB133" s="711"/>
      <c r="AC133" s="711"/>
      <c r="AD133" s="711"/>
      <c r="AE133" s="712"/>
      <c r="AF133" s="710">
        <v>3.1</v>
      </c>
      <c r="AG133" s="711"/>
      <c r="AH133" s="711"/>
      <c r="AI133" s="711"/>
      <c r="AJ133" s="712"/>
      <c r="AK133" s="710">
        <v>3.4</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wUr5BkkcL48Mx5IlL7KtsepwmS3naVxZdm7BiRsn8aqEP7ftE0PKzYLGKfTjuNtefLg2UTEbdZoXnDhosxITA==" saltValue="/I3KcyPg4PPyYKSOs2sl/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FuSf2X0z41jS7KTRic01+41OqbhJHfwDHdBA71K3/IQgTCSiN70LGq6016fznuhOf8jpZ5B/RYkLvKLLBsq5mw==" saltValue="4ssSUggGv3qCY/HyGSESGA=="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6WmzVuvbmozG5V4OAb76zRknIraSiOniouB3erWtBysHTILVkAiwxQlTJpIloTq8SxqJ/q1eMS9rhoqB20xSqw==" saltValue="4UQGXOizL+z3HS6Jy+e+Lw=="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478</v>
      </c>
      <c r="AL6" s="248"/>
      <c r="AM6" s="248"/>
      <c r="AN6" s="248"/>
    </row>
    <row r="7" spans="1:46" ht="13.5" customHeight="1" x14ac:dyDescent="0.15">
      <c r="A7" s="247"/>
      <c r="AK7" s="250"/>
      <c r="AL7" s="251"/>
      <c r="AM7" s="251"/>
      <c r="AN7" s="252"/>
      <c r="AO7" s="1105" t="s">
        <v>479</v>
      </c>
      <c r="AP7" s="253"/>
      <c r="AQ7" s="254" t="s">
        <v>480</v>
      </c>
      <c r="AR7" s="255"/>
    </row>
    <row r="8" spans="1:46" x14ac:dyDescent="0.15">
      <c r="A8" s="247"/>
      <c r="AK8" s="256"/>
      <c r="AL8" s="257"/>
      <c r="AM8" s="257"/>
      <c r="AN8" s="258"/>
      <c r="AO8" s="1106"/>
      <c r="AP8" s="259" t="s">
        <v>481</v>
      </c>
      <c r="AQ8" s="260" t="s">
        <v>482</v>
      </c>
      <c r="AR8" s="261" t="s">
        <v>483</v>
      </c>
    </row>
    <row r="9" spans="1:46" x14ac:dyDescent="0.15">
      <c r="A9" s="247"/>
      <c r="AK9" s="1117" t="s">
        <v>484</v>
      </c>
      <c r="AL9" s="1118"/>
      <c r="AM9" s="1118"/>
      <c r="AN9" s="1119"/>
      <c r="AO9" s="262">
        <v>923082</v>
      </c>
      <c r="AP9" s="262">
        <v>195983</v>
      </c>
      <c r="AQ9" s="263">
        <v>263788</v>
      </c>
      <c r="AR9" s="264">
        <v>-25.7</v>
      </c>
    </row>
    <row r="10" spans="1:46" ht="13.5" customHeight="1" x14ac:dyDescent="0.15">
      <c r="A10" s="247"/>
      <c r="AK10" s="1117" t="s">
        <v>485</v>
      </c>
      <c r="AL10" s="1118"/>
      <c r="AM10" s="1118"/>
      <c r="AN10" s="1119"/>
      <c r="AO10" s="265">
        <v>115315</v>
      </c>
      <c r="AP10" s="265">
        <v>24483</v>
      </c>
      <c r="AQ10" s="266">
        <v>39680</v>
      </c>
      <c r="AR10" s="267">
        <v>-38.299999999999997</v>
      </c>
    </row>
    <row r="11" spans="1:46" ht="13.5" customHeight="1" x14ac:dyDescent="0.15">
      <c r="A11" s="247"/>
      <c r="AK11" s="1117" t="s">
        <v>486</v>
      </c>
      <c r="AL11" s="1118"/>
      <c r="AM11" s="1118"/>
      <c r="AN11" s="1119"/>
      <c r="AO11" s="265" t="s">
        <v>487</v>
      </c>
      <c r="AP11" s="265" t="s">
        <v>487</v>
      </c>
      <c r="AQ11" s="266">
        <v>4557</v>
      </c>
      <c r="AR11" s="267" t="s">
        <v>487</v>
      </c>
    </row>
    <row r="12" spans="1:46" ht="13.5" customHeight="1" x14ac:dyDescent="0.15">
      <c r="A12" s="247"/>
      <c r="AK12" s="1117" t="s">
        <v>488</v>
      </c>
      <c r="AL12" s="1118"/>
      <c r="AM12" s="1118"/>
      <c r="AN12" s="1119"/>
      <c r="AO12" s="265" t="s">
        <v>487</v>
      </c>
      <c r="AP12" s="265" t="s">
        <v>487</v>
      </c>
      <c r="AQ12" s="266" t="s">
        <v>487</v>
      </c>
      <c r="AR12" s="267" t="s">
        <v>487</v>
      </c>
    </row>
    <row r="13" spans="1:46" ht="13.5" customHeight="1" x14ac:dyDescent="0.15">
      <c r="A13" s="247"/>
      <c r="AK13" s="1117" t="s">
        <v>489</v>
      </c>
      <c r="AL13" s="1118"/>
      <c r="AM13" s="1118"/>
      <c r="AN13" s="1119"/>
      <c r="AO13" s="265">
        <v>24521</v>
      </c>
      <c r="AP13" s="265">
        <v>5206</v>
      </c>
      <c r="AQ13" s="266">
        <v>12917</v>
      </c>
      <c r="AR13" s="267">
        <v>-59.7</v>
      </c>
    </row>
    <row r="14" spans="1:46" ht="13.5" customHeight="1" x14ac:dyDescent="0.15">
      <c r="A14" s="247"/>
      <c r="AK14" s="1117" t="s">
        <v>490</v>
      </c>
      <c r="AL14" s="1118"/>
      <c r="AM14" s="1118"/>
      <c r="AN14" s="1119"/>
      <c r="AO14" s="265">
        <v>8676</v>
      </c>
      <c r="AP14" s="265">
        <v>1842</v>
      </c>
      <c r="AQ14" s="266">
        <v>4746</v>
      </c>
      <c r="AR14" s="267">
        <v>-61.2</v>
      </c>
    </row>
    <row r="15" spans="1:46" ht="13.5" customHeight="1" x14ac:dyDescent="0.15">
      <c r="A15" s="247"/>
      <c r="AK15" s="1120" t="s">
        <v>491</v>
      </c>
      <c r="AL15" s="1121"/>
      <c r="AM15" s="1121"/>
      <c r="AN15" s="1122"/>
      <c r="AO15" s="265">
        <v>-51610</v>
      </c>
      <c r="AP15" s="265">
        <v>-10958</v>
      </c>
      <c r="AQ15" s="266">
        <v>-12765</v>
      </c>
      <c r="AR15" s="267">
        <v>-14.2</v>
      </c>
    </row>
    <row r="16" spans="1:46" x14ac:dyDescent="0.15">
      <c r="A16" s="247"/>
      <c r="AK16" s="1120" t="s">
        <v>178</v>
      </c>
      <c r="AL16" s="1121"/>
      <c r="AM16" s="1121"/>
      <c r="AN16" s="1122"/>
      <c r="AO16" s="265">
        <v>1019984</v>
      </c>
      <c r="AP16" s="265">
        <v>216557</v>
      </c>
      <c r="AQ16" s="266">
        <v>312922</v>
      </c>
      <c r="AR16" s="267">
        <v>-30.8</v>
      </c>
    </row>
    <row r="17" spans="1:46" x14ac:dyDescent="0.15">
      <c r="A17" s="247"/>
    </row>
    <row r="18" spans="1:46" x14ac:dyDescent="0.15">
      <c r="A18" s="247"/>
      <c r="AQ18" s="268"/>
      <c r="AR18" s="268"/>
    </row>
    <row r="19" spans="1:46" x14ac:dyDescent="0.15">
      <c r="A19" s="247"/>
      <c r="AK19" s="243" t="s">
        <v>492</v>
      </c>
    </row>
    <row r="20" spans="1:46" x14ac:dyDescent="0.15">
      <c r="A20" s="247"/>
      <c r="AK20" s="269"/>
      <c r="AL20" s="270"/>
      <c r="AM20" s="270"/>
      <c r="AN20" s="271"/>
      <c r="AO20" s="272" t="s">
        <v>493</v>
      </c>
      <c r="AP20" s="273" t="s">
        <v>494</v>
      </c>
      <c r="AQ20" s="274" t="s">
        <v>495</v>
      </c>
      <c r="AR20" s="275"/>
    </row>
    <row r="21" spans="1:46" s="248" customFormat="1" x14ac:dyDescent="0.15">
      <c r="A21" s="276"/>
      <c r="AK21" s="1123" t="s">
        <v>496</v>
      </c>
      <c r="AL21" s="1124"/>
      <c r="AM21" s="1124"/>
      <c r="AN21" s="1125"/>
      <c r="AO21" s="277">
        <v>17.62</v>
      </c>
      <c r="AP21" s="278">
        <v>24.75</v>
      </c>
      <c r="AQ21" s="279">
        <v>-7.13</v>
      </c>
      <c r="AS21" s="280"/>
      <c r="AT21" s="276"/>
    </row>
    <row r="22" spans="1:46" s="248" customFormat="1" x14ac:dyDescent="0.15">
      <c r="A22" s="276"/>
      <c r="AK22" s="1123" t="s">
        <v>497</v>
      </c>
      <c r="AL22" s="1124"/>
      <c r="AM22" s="1124"/>
      <c r="AN22" s="1125"/>
      <c r="AO22" s="281">
        <v>96.4</v>
      </c>
      <c r="AP22" s="282">
        <v>95.6</v>
      </c>
      <c r="AQ22" s="283">
        <v>0.8</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498</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500</v>
      </c>
      <c r="AL29" s="248"/>
      <c r="AM29" s="248"/>
      <c r="AN29" s="248"/>
      <c r="AS29" s="290"/>
    </row>
    <row r="30" spans="1:46" ht="13.5" customHeight="1" x14ac:dyDescent="0.15">
      <c r="A30" s="247"/>
      <c r="AK30" s="250"/>
      <c r="AL30" s="251"/>
      <c r="AM30" s="251"/>
      <c r="AN30" s="252"/>
      <c r="AO30" s="1105" t="s">
        <v>479</v>
      </c>
      <c r="AP30" s="253"/>
      <c r="AQ30" s="254" t="s">
        <v>480</v>
      </c>
      <c r="AR30" s="255"/>
    </row>
    <row r="31" spans="1:46" x14ac:dyDescent="0.15">
      <c r="A31" s="247"/>
      <c r="AK31" s="256"/>
      <c r="AL31" s="257"/>
      <c r="AM31" s="257"/>
      <c r="AN31" s="258"/>
      <c r="AO31" s="1106"/>
      <c r="AP31" s="259" t="s">
        <v>481</v>
      </c>
      <c r="AQ31" s="260" t="s">
        <v>482</v>
      </c>
      <c r="AR31" s="261" t="s">
        <v>483</v>
      </c>
    </row>
    <row r="32" spans="1:46" ht="27" customHeight="1" x14ac:dyDescent="0.15">
      <c r="A32" s="247"/>
      <c r="AK32" s="1107" t="s">
        <v>501</v>
      </c>
      <c r="AL32" s="1108"/>
      <c r="AM32" s="1108"/>
      <c r="AN32" s="1109"/>
      <c r="AO32" s="291">
        <v>193396</v>
      </c>
      <c r="AP32" s="291">
        <v>41061</v>
      </c>
      <c r="AQ32" s="292">
        <v>170896</v>
      </c>
      <c r="AR32" s="293">
        <v>-76</v>
      </c>
    </row>
    <row r="33" spans="1:46" ht="13.5" customHeight="1" x14ac:dyDescent="0.15">
      <c r="A33" s="247"/>
      <c r="AK33" s="1107" t="s">
        <v>502</v>
      </c>
      <c r="AL33" s="1108"/>
      <c r="AM33" s="1108"/>
      <c r="AN33" s="1109"/>
      <c r="AO33" s="291" t="s">
        <v>487</v>
      </c>
      <c r="AP33" s="291" t="s">
        <v>487</v>
      </c>
      <c r="AQ33" s="292" t="s">
        <v>487</v>
      </c>
      <c r="AR33" s="293" t="s">
        <v>487</v>
      </c>
    </row>
    <row r="34" spans="1:46" ht="27" customHeight="1" x14ac:dyDescent="0.15">
      <c r="A34" s="247"/>
      <c r="AK34" s="1107" t="s">
        <v>503</v>
      </c>
      <c r="AL34" s="1108"/>
      <c r="AM34" s="1108"/>
      <c r="AN34" s="1109"/>
      <c r="AO34" s="291" t="s">
        <v>487</v>
      </c>
      <c r="AP34" s="291" t="s">
        <v>487</v>
      </c>
      <c r="AQ34" s="292">
        <v>5</v>
      </c>
      <c r="AR34" s="293" t="s">
        <v>487</v>
      </c>
    </row>
    <row r="35" spans="1:46" ht="27" customHeight="1" x14ac:dyDescent="0.15">
      <c r="A35" s="247"/>
      <c r="AK35" s="1107" t="s">
        <v>504</v>
      </c>
      <c r="AL35" s="1108"/>
      <c r="AM35" s="1108"/>
      <c r="AN35" s="1109"/>
      <c r="AO35" s="291">
        <v>142167</v>
      </c>
      <c r="AP35" s="291">
        <v>30184</v>
      </c>
      <c r="AQ35" s="292">
        <v>33138</v>
      </c>
      <c r="AR35" s="293">
        <v>-8.9</v>
      </c>
    </row>
    <row r="36" spans="1:46" ht="27" customHeight="1" x14ac:dyDescent="0.15">
      <c r="A36" s="247"/>
      <c r="AK36" s="1107" t="s">
        <v>505</v>
      </c>
      <c r="AL36" s="1108"/>
      <c r="AM36" s="1108"/>
      <c r="AN36" s="1109"/>
      <c r="AO36" s="291">
        <v>22929</v>
      </c>
      <c r="AP36" s="291">
        <v>4868</v>
      </c>
      <c r="AQ36" s="292">
        <v>2943</v>
      </c>
      <c r="AR36" s="293">
        <v>65.400000000000006</v>
      </c>
    </row>
    <row r="37" spans="1:46" ht="13.5" customHeight="1" x14ac:dyDescent="0.15">
      <c r="A37" s="247"/>
      <c r="AK37" s="1107" t="s">
        <v>506</v>
      </c>
      <c r="AL37" s="1108"/>
      <c r="AM37" s="1108"/>
      <c r="AN37" s="1109"/>
      <c r="AO37" s="291">
        <v>8314</v>
      </c>
      <c r="AP37" s="291">
        <v>1765</v>
      </c>
      <c r="AQ37" s="292">
        <v>1487</v>
      </c>
      <c r="AR37" s="293">
        <v>18.7</v>
      </c>
    </row>
    <row r="38" spans="1:46" ht="27" customHeight="1" x14ac:dyDescent="0.15">
      <c r="A38" s="247"/>
      <c r="AK38" s="1110" t="s">
        <v>507</v>
      </c>
      <c r="AL38" s="1111"/>
      <c r="AM38" s="1111"/>
      <c r="AN38" s="1112"/>
      <c r="AO38" s="294" t="s">
        <v>487</v>
      </c>
      <c r="AP38" s="294" t="s">
        <v>487</v>
      </c>
      <c r="AQ38" s="295">
        <v>60</v>
      </c>
      <c r="AR38" s="283" t="s">
        <v>487</v>
      </c>
      <c r="AS38" s="290"/>
    </row>
    <row r="39" spans="1:46" x14ac:dyDescent="0.15">
      <c r="A39" s="247"/>
      <c r="AK39" s="1110" t="s">
        <v>508</v>
      </c>
      <c r="AL39" s="1111"/>
      <c r="AM39" s="1111"/>
      <c r="AN39" s="1112"/>
      <c r="AO39" s="291">
        <v>-9279</v>
      </c>
      <c r="AP39" s="291">
        <v>-1970</v>
      </c>
      <c r="AQ39" s="292">
        <v>-8408</v>
      </c>
      <c r="AR39" s="293">
        <v>-76.599999999999994</v>
      </c>
      <c r="AS39" s="290"/>
    </row>
    <row r="40" spans="1:46" ht="27" customHeight="1" x14ac:dyDescent="0.15">
      <c r="A40" s="247"/>
      <c r="AK40" s="1107" t="s">
        <v>509</v>
      </c>
      <c r="AL40" s="1108"/>
      <c r="AM40" s="1108"/>
      <c r="AN40" s="1109"/>
      <c r="AO40" s="291">
        <v>-241698</v>
      </c>
      <c r="AP40" s="291">
        <v>-51316</v>
      </c>
      <c r="AQ40" s="292">
        <v>-141122</v>
      </c>
      <c r="AR40" s="293">
        <v>-63.6</v>
      </c>
      <c r="AS40" s="290"/>
    </row>
    <row r="41" spans="1:46" x14ac:dyDescent="0.15">
      <c r="A41" s="247"/>
      <c r="AK41" s="1113" t="s">
        <v>288</v>
      </c>
      <c r="AL41" s="1114"/>
      <c r="AM41" s="1114"/>
      <c r="AN41" s="1115"/>
      <c r="AO41" s="291">
        <v>115829</v>
      </c>
      <c r="AP41" s="291">
        <v>24592</v>
      </c>
      <c r="AQ41" s="292">
        <v>59000</v>
      </c>
      <c r="AR41" s="293">
        <v>-58.3</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510</v>
      </c>
    </row>
    <row r="48" spans="1:46" x14ac:dyDescent="0.15">
      <c r="A48" s="247"/>
      <c r="AK48" s="301" t="s">
        <v>511</v>
      </c>
      <c r="AL48" s="301"/>
      <c r="AM48" s="301"/>
      <c r="AN48" s="301"/>
      <c r="AO48" s="301"/>
      <c r="AP48" s="301"/>
      <c r="AQ48" s="302"/>
      <c r="AR48" s="301"/>
    </row>
    <row r="49" spans="1:44" ht="13.5" customHeight="1" x14ac:dyDescent="0.15">
      <c r="A49" s="247"/>
      <c r="AK49" s="303"/>
      <c r="AL49" s="304"/>
      <c r="AM49" s="1100" t="s">
        <v>479</v>
      </c>
      <c r="AN49" s="1102" t="s">
        <v>512</v>
      </c>
      <c r="AO49" s="1103"/>
      <c r="AP49" s="1103"/>
      <c r="AQ49" s="1103"/>
      <c r="AR49" s="1104"/>
    </row>
    <row r="50" spans="1:44" x14ac:dyDescent="0.15">
      <c r="A50" s="247"/>
      <c r="AK50" s="305"/>
      <c r="AL50" s="306"/>
      <c r="AM50" s="1101"/>
      <c r="AN50" s="307" t="s">
        <v>513</v>
      </c>
      <c r="AO50" s="308" t="s">
        <v>514</v>
      </c>
      <c r="AP50" s="309" t="s">
        <v>515</v>
      </c>
      <c r="AQ50" s="310" t="s">
        <v>516</v>
      </c>
      <c r="AR50" s="311" t="s">
        <v>517</v>
      </c>
    </row>
    <row r="51" spans="1:44" x14ac:dyDescent="0.15">
      <c r="A51" s="247"/>
      <c r="AK51" s="303" t="s">
        <v>518</v>
      </c>
      <c r="AL51" s="304"/>
      <c r="AM51" s="312">
        <v>520075</v>
      </c>
      <c r="AN51" s="313">
        <v>102357</v>
      </c>
      <c r="AO51" s="314">
        <v>15.3</v>
      </c>
      <c r="AP51" s="315">
        <v>301035</v>
      </c>
      <c r="AQ51" s="316">
        <v>58.2</v>
      </c>
      <c r="AR51" s="317">
        <v>-42.9</v>
      </c>
    </row>
    <row r="52" spans="1:44" x14ac:dyDescent="0.15">
      <c r="A52" s="247"/>
      <c r="AK52" s="318"/>
      <c r="AL52" s="319" t="s">
        <v>519</v>
      </c>
      <c r="AM52" s="320">
        <v>396319</v>
      </c>
      <c r="AN52" s="321">
        <v>78000</v>
      </c>
      <c r="AO52" s="322">
        <v>129.4</v>
      </c>
      <c r="AP52" s="323">
        <v>154376</v>
      </c>
      <c r="AQ52" s="324">
        <v>74.3</v>
      </c>
      <c r="AR52" s="325">
        <v>55.1</v>
      </c>
    </row>
    <row r="53" spans="1:44" x14ac:dyDescent="0.15">
      <c r="A53" s="247"/>
      <c r="AK53" s="303" t="s">
        <v>520</v>
      </c>
      <c r="AL53" s="304"/>
      <c r="AM53" s="312">
        <v>706269</v>
      </c>
      <c r="AN53" s="313">
        <v>141622</v>
      </c>
      <c r="AO53" s="314">
        <v>38.4</v>
      </c>
      <c r="AP53" s="315">
        <v>277467</v>
      </c>
      <c r="AQ53" s="316">
        <v>-7.8</v>
      </c>
      <c r="AR53" s="317">
        <v>46.2</v>
      </c>
    </row>
    <row r="54" spans="1:44" x14ac:dyDescent="0.15">
      <c r="A54" s="247"/>
      <c r="AK54" s="318"/>
      <c r="AL54" s="319" t="s">
        <v>519</v>
      </c>
      <c r="AM54" s="320">
        <v>556190</v>
      </c>
      <c r="AN54" s="321">
        <v>111528</v>
      </c>
      <c r="AO54" s="322">
        <v>43</v>
      </c>
      <c r="AP54" s="323">
        <v>128378</v>
      </c>
      <c r="AQ54" s="324">
        <v>-16.8</v>
      </c>
      <c r="AR54" s="325">
        <v>59.8</v>
      </c>
    </row>
    <row r="55" spans="1:44" x14ac:dyDescent="0.15">
      <c r="A55" s="247"/>
      <c r="AK55" s="303" t="s">
        <v>521</v>
      </c>
      <c r="AL55" s="304"/>
      <c r="AM55" s="312">
        <v>2672383</v>
      </c>
      <c r="AN55" s="313">
        <v>544495</v>
      </c>
      <c r="AO55" s="314">
        <v>284.5</v>
      </c>
      <c r="AP55" s="315">
        <v>282256</v>
      </c>
      <c r="AQ55" s="316">
        <v>1.7</v>
      </c>
      <c r="AR55" s="317">
        <v>282.8</v>
      </c>
    </row>
    <row r="56" spans="1:44" x14ac:dyDescent="0.15">
      <c r="A56" s="247"/>
      <c r="AK56" s="318"/>
      <c r="AL56" s="319" t="s">
        <v>519</v>
      </c>
      <c r="AM56" s="320">
        <v>2182729</v>
      </c>
      <c r="AN56" s="321">
        <v>444729</v>
      </c>
      <c r="AO56" s="322">
        <v>298.8</v>
      </c>
      <c r="AP56" s="323">
        <v>145453</v>
      </c>
      <c r="AQ56" s="324">
        <v>13.3</v>
      </c>
      <c r="AR56" s="325">
        <v>285.5</v>
      </c>
    </row>
    <row r="57" spans="1:44" x14ac:dyDescent="0.15">
      <c r="A57" s="247"/>
      <c r="AK57" s="303" t="s">
        <v>522</v>
      </c>
      <c r="AL57" s="304"/>
      <c r="AM57" s="312">
        <v>459403</v>
      </c>
      <c r="AN57" s="313">
        <v>95371</v>
      </c>
      <c r="AO57" s="314">
        <v>-82.5</v>
      </c>
      <c r="AP57" s="315">
        <v>295341</v>
      </c>
      <c r="AQ57" s="316">
        <v>4.5999999999999996</v>
      </c>
      <c r="AR57" s="317">
        <v>-87.1</v>
      </c>
    </row>
    <row r="58" spans="1:44" x14ac:dyDescent="0.15">
      <c r="A58" s="247"/>
      <c r="AK58" s="318"/>
      <c r="AL58" s="319" t="s">
        <v>519</v>
      </c>
      <c r="AM58" s="320">
        <v>411484</v>
      </c>
      <c r="AN58" s="321">
        <v>85423</v>
      </c>
      <c r="AO58" s="322">
        <v>-80.8</v>
      </c>
      <c r="AP58" s="323">
        <v>137402</v>
      </c>
      <c r="AQ58" s="324">
        <v>-5.5</v>
      </c>
      <c r="AR58" s="325">
        <v>-75.3</v>
      </c>
    </row>
    <row r="59" spans="1:44" x14ac:dyDescent="0.15">
      <c r="A59" s="247"/>
      <c r="AK59" s="303" t="s">
        <v>523</v>
      </c>
      <c r="AL59" s="304"/>
      <c r="AM59" s="312">
        <v>613930</v>
      </c>
      <c r="AN59" s="313">
        <v>130346</v>
      </c>
      <c r="AO59" s="314">
        <v>36.700000000000003</v>
      </c>
      <c r="AP59" s="315">
        <v>292845</v>
      </c>
      <c r="AQ59" s="316">
        <v>-0.8</v>
      </c>
      <c r="AR59" s="317">
        <v>37.5</v>
      </c>
    </row>
    <row r="60" spans="1:44" x14ac:dyDescent="0.15">
      <c r="A60" s="247"/>
      <c r="AK60" s="318"/>
      <c r="AL60" s="319" t="s">
        <v>519</v>
      </c>
      <c r="AM60" s="320">
        <v>447568</v>
      </c>
      <c r="AN60" s="321">
        <v>95025</v>
      </c>
      <c r="AO60" s="322">
        <v>11.2</v>
      </c>
      <c r="AP60" s="323">
        <v>143187</v>
      </c>
      <c r="AQ60" s="324">
        <v>4.2</v>
      </c>
      <c r="AR60" s="325">
        <v>7</v>
      </c>
    </row>
    <row r="61" spans="1:44" x14ac:dyDescent="0.15">
      <c r="A61" s="247"/>
      <c r="AK61" s="303" t="s">
        <v>524</v>
      </c>
      <c r="AL61" s="326"/>
      <c r="AM61" s="312">
        <v>994412</v>
      </c>
      <c r="AN61" s="313">
        <v>202838</v>
      </c>
      <c r="AO61" s="314">
        <v>58.5</v>
      </c>
      <c r="AP61" s="315">
        <v>289789</v>
      </c>
      <c r="AQ61" s="327">
        <v>11.2</v>
      </c>
      <c r="AR61" s="317">
        <v>47.3</v>
      </c>
    </row>
    <row r="62" spans="1:44" x14ac:dyDescent="0.15">
      <c r="A62" s="247"/>
      <c r="AK62" s="318"/>
      <c r="AL62" s="319" t="s">
        <v>519</v>
      </c>
      <c r="AM62" s="320">
        <v>798858</v>
      </c>
      <c r="AN62" s="321">
        <v>162941</v>
      </c>
      <c r="AO62" s="322">
        <v>80.3</v>
      </c>
      <c r="AP62" s="323">
        <v>141759</v>
      </c>
      <c r="AQ62" s="324">
        <v>13.9</v>
      </c>
      <c r="AR62" s="325">
        <v>66.400000000000006</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0tUEes2Tqygv8ztnjOIVOxb2zAEqIg3b6M7CZacfAU1+OGAL81x9hw1ErYdyYtK+rVaeelstmNft30tNACZEZg==" saltValue="BAmjqoToUBby1EvjBu1/g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476</v>
      </c>
    </row>
    <row r="121" spans="125:125" ht="13.5" hidden="1" customHeight="1" x14ac:dyDescent="0.15">
      <c r="DU121" s="241"/>
    </row>
  </sheetData>
  <sheetProtection algorithmName="SHA-512" hashValue="DMPnx1szuKegZQfDS3CChtOKHIR9DbWCWkNlIiTote4+bXuN51N9ROvHhxXT94W1OidjUvLSeeGsoMoUdQt3bQ==" saltValue="D+nUtewOnRQCqEUnKzsVY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sheetData>
  <sheetProtection algorithmName="SHA-512" hashValue="KIvCDU5KikVq3F6X6JCZZC233WOqJ7syH13e3Mvl4ClSM5qiSZm4hTRH+HBmNVsXY9bMjxsmbH85OWR5tt3lEA==" saltValue="+WQXfCClI0Djs/dtZRT6M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26" t="s">
        <v>3</v>
      </c>
      <c r="D47" s="1126"/>
      <c r="E47" s="1127"/>
      <c r="F47" s="11">
        <v>142.63</v>
      </c>
      <c r="G47" s="12">
        <v>125.19</v>
      </c>
      <c r="H47" s="12">
        <v>123.31</v>
      </c>
      <c r="I47" s="12">
        <v>111.27</v>
      </c>
      <c r="J47" s="13">
        <v>99.3</v>
      </c>
    </row>
    <row r="48" spans="2:10" ht="57.75" customHeight="1" x14ac:dyDescent="0.15">
      <c r="B48" s="14"/>
      <c r="C48" s="1128" t="s">
        <v>4</v>
      </c>
      <c r="D48" s="1128"/>
      <c r="E48" s="1129"/>
      <c r="F48" s="15">
        <v>9.27</v>
      </c>
      <c r="G48" s="16">
        <v>7.1</v>
      </c>
      <c r="H48" s="16">
        <v>6.89</v>
      </c>
      <c r="I48" s="16">
        <v>7.38</v>
      </c>
      <c r="J48" s="17">
        <v>23.38</v>
      </c>
    </row>
    <row r="49" spans="2:10" ht="57.75" customHeight="1" thickBot="1" x14ac:dyDescent="0.2">
      <c r="B49" s="18"/>
      <c r="C49" s="1130" t="s">
        <v>5</v>
      </c>
      <c r="D49" s="1130"/>
      <c r="E49" s="1131"/>
      <c r="F49" s="19" t="s">
        <v>531</v>
      </c>
      <c r="G49" s="20" t="s">
        <v>532</v>
      </c>
      <c r="H49" s="20" t="s">
        <v>533</v>
      </c>
      <c r="I49" s="20" t="s">
        <v>534</v>
      </c>
      <c r="J49" s="21">
        <v>2.2799999999999998</v>
      </c>
    </row>
    <row r="50" spans="2:10" x14ac:dyDescent="0.15"/>
  </sheetData>
  <sheetProtection algorithmName="SHA-512" hashValue="MI9gy7OhtR8ggZQQtzPj8YToBmZd4J/9hPr8eoM8hQJl/D4sBknHb1XAuQTlmqKGEnw2PcALU3S6nThmpgAEzA==" saltValue="GFnXqbgBAkcnLBk8EcKKq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36" t="s">
        <v>535</v>
      </c>
      <c r="D34" s="1136"/>
      <c r="E34" s="1137"/>
      <c r="F34" s="32">
        <v>9.27</v>
      </c>
      <c r="G34" s="33">
        <v>7.09</v>
      </c>
      <c r="H34" s="33">
        <v>6.89</v>
      </c>
      <c r="I34" s="33">
        <v>7.38</v>
      </c>
      <c r="J34" s="34">
        <v>23.38</v>
      </c>
      <c r="K34" s="22"/>
      <c r="L34" s="22"/>
      <c r="M34" s="22"/>
      <c r="N34" s="22"/>
      <c r="O34" s="22"/>
      <c r="P34" s="22"/>
    </row>
    <row r="35" spans="1:16" ht="39" customHeight="1" x14ac:dyDescent="0.15">
      <c r="A35" s="22"/>
      <c r="B35" s="35"/>
      <c r="C35" s="1132" t="s">
        <v>536</v>
      </c>
      <c r="D35" s="1132"/>
      <c r="E35" s="1133"/>
      <c r="F35" s="36" t="s">
        <v>487</v>
      </c>
      <c r="G35" s="37" t="s">
        <v>487</v>
      </c>
      <c r="H35" s="37" t="s">
        <v>487</v>
      </c>
      <c r="I35" s="37">
        <v>1.05</v>
      </c>
      <c r="J35" s="38">
        <v>7.17</v>
      </c>
      <c r="K35" s="22"/>
      <c r="L35" s="22"/>
      <c r="M35" s="22"/>
      <c r="N35" s="22"/>
      <c r="O35" s="22"/>
      <c r="P35" s="22"/>
    </row>
    <row r="36" spans="1:16" ht="39" customHeight="1" x14ac:dyDescent="0.15">
      <c r="A36" s="22"/>
      <c r="B36" s="35"/>
      <c r="C36" s="1132" t="s">
        <v>537</v>
      </c>
      <c r="D36" s="1132"/>
      <c r="E36" s="1133"/>
      <c r="F36" s="36" t="s">
        <v>487</v>
      </c>
      <c r="G36" s="37" t="s">
        <v>487</v>
      </c>
      <c r="H36" s="37" t="s">
        <v>487</v>
      </c>
      <c r="I36" s="37">
        <v>0.7</v>
      </c>
      <c r="J36" s="38">
        <v>3.29</v>
      </c>
      <c r="K36" s="22"/>
      <c r="L36" s="22"/>
      <c r="M36" s="22"/>
      <c r="N36" s="22"/>
      <c r="O36" s="22"/>
      <c r="P36" s="22"/>
    </row>
    <row r="37" spans="1:16" ht="39" customHeight="1" x14ac:dyDescent="0.15">
      <c r="A37" s="22"/>
      <c r="B37" s="35"/>
      <c r="C37" s="1132" t="s">
        <v>538</v>
      </c>
      <c r="D37" s="1132"/>
      <c r="E37" s="1133"/>
      <c r="F37" s="36">
        <v>0.34</v>
      </c>
      <c r="G37" s="37">
        <v>0.3</v>
      </c>
      <c r="H37" s="37">
        <v>0.36</v>
      </c>
      <c r="I37" s="37">
        <v>0.64</v>
      </c>
      <c r="J37" s="38">
        <v>2.04</v>
      </c>
      <c r="K37" s="22"/>
      <c r="L37" s="22"/>
      <c r="M37" s="22"/>
      <c r="N37" s="22"/>
      <c r="O37" s="22"/>
      <c r="P37" s="22"/>
    </row>
    <row r="38" spans="1:16" ht="39" customHeight="1" x14ac:dyDescent="0.15">
      <c r="A38" s="22"/>
      <c r="B38" s="35"/>
      <c r="C38" s="1132" t="s">
        <v>539</v>
      </c>
      <c r="D38" s="1132"/>
      <c r="E38" s="1133"/>
      <c r="F38" s="36">
        <v>0.55000000000000004</v>
      </c>
      <c r="G38" s="37">
        <v>0.68</v>
      </c>
      <c r="H38" s="37">
        <v>0.71</v>
      </c>
      <c r="I38" s="37">
        <v>0.79</v>
      </c>
      <c r="J38" s="38">
        <v>0.85</v>
      </c>
      <c r="K38" s="22"/>
      <c r="L38" s="22"/>
      <c r="M38" s="22"/>
      <c r="N38" s="22"/>
      <c r="O38" s="22"/>
      <c r="P38" s="22"/>
    </row>
    <row r="39" spans="1:16" ht="39" customHeight="1" x14ac:dyDescent="0.15">
      <c r="A39" s="22"/>
      <c r="B39" s="35"/>
      <c r="C39" s="1132" t="s">
        <v>540</v>
      </c>
      <c r="D39" s="1132"/>
      <c r="E39" s="1133"/>
      <c r="F39" s="36">
        <v>0.02</v>
      </c>
      <c r="G39" s="37">
        <v>0</v>
      </c>
      <c r="H39" s="37">
        <v>0.01</v>
      </c>
      <c r="I39" s="37">
        <v>0.01</v>
      </c>
      <c r="J39" s="38">
        <v>0.03</v>
      </c>
      <c r="K39" s="22"/>
      <c r="L39" s="22"/>
      <c r="M39" s="22"/>
      <c r="N39" s="22"/>
      <c r="O39" s="22"/>
      <c r="P39" s="22"/>
    </row>
    <row r="40" spans="1:16" ht="39" customHeight="1" x14ac:dyDescent="0.15">
      <c r="A40" s="22"/>
      <c r="B40" s="35"/>
      <c r="C40" s="1132" t="s">
        <v>541</v>
      </c>
      <c r="D40" s="1132"/>
      <c r="E40" s="1133"/>
      <c r="F40" s="36">
        <v>0.11</v>
      </c>
      <c r="G40" s="37">
        <v>0.03</v>
      </c>
      <c r="H40" s="37">
        <v>0.06</v>
      </c>
      <c r="I40" s="37">
        <v>0</v>
      </c>
      <c r="J40" s="38">
        <v>0.01</v>
      </c>
      <c r="K40" s="22"/>
      <c r="L40" s="22"/>
      <c r="M40" s="22"/>
      <c r="N40" s="22"/>
      <c r="O40" s="22"/>
      <c r="P40" s="22"/>
    </row>
    <row r="41" spans="1:16" ht="39" customHeight="1" x14ac:dyDescent="0.15">
      <c r="A41" s="22"/>
      <c r="B41" s="35"/>
      <c r="C41" s="1132"/>
      <c r="D41" s="1132"/>
      <c r="E41" s="1133"/>
      <c r="F41" s="36"/>
      <c r="G41" s="37"/>
      <c r="H41" s="37"/>
      <c r="I41" s="37"/>
      <c r="J41" s="38"/>
      <c r="K41" s="22"/>
      <c r="L41" s="22"/>
      <c r="M41" s="22"/>
      <c r="N41" s="22"/>
      <c r="O41" s="22"/>
      <c r="P41" s="22"/>
    </row>
    <row r="42" spans="1:16" ht="39" customHeight="1" x14ac:dyDescent="0.15">
      <c r="A42" s="22"/>
      <c r="B42" s="39"/>
      <c r="C42" s="1132" t="s">
        <v>542</v>
      </c>
      <c r="D42" s="1132"/>
      <c r="E42" s="1133"/>
      <c r="F42" s="36" t="s">
        <v>487</v>
      </c>
      <c r="G42" s="37" t="s">
        <v>487</v>
      </c>
      <c r="H42" s="37" t="s">
        <v>487</v>
      </c>
      <c r="I42" s="37" t="s">
        <v>487</v>
      </c>
      <c r="J42" s="38" t="s">
        <v>487</v>
      </c>
      <c r="K42" s="22"/>
      <c r="L42" s="22"/>
      <c r="M42" s="22"/>
      <c r="N42" s="22"/>
      <c r="O42" s="22"/>
      <c r="P42" s="22"/>
    </row>
    <row r="43" spans="1:16" ht="39" customHeight="1" thickBot="1" x14ac:dyDescent="0.2">
      <c r="A43" s="22"/>
      <c r="B43" s="40"/>
      <c r="C43" s="1134" t="s">
        <v>543</v>
      </c>
      <c r="D43" s="1134"/>
      <c r="E43" s="1135"/>
      <c r="F43" s="41">
        <v>1.32</v>
      </c>
      <c r="G43" s="42">
        <v>1.26</v>
      </c>
      <c r="H43" s="42">
        <v>2.29</v>
      </c>
      <c r="I43" s="42" t="s">
        <v>487</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PjgGeI3bNEtY9zBXsYeGQRWagboKIbGFp77ohLSncJA4lvaq8CQpH+vXdNWRMbL1NvZUE9FNjqn5LNfIsewvfA==" saltValue="MGiUN/yZfYJk3eLw8Rc9w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215</v>
      </c>
      <c r="L45" s="58">
        <v>205</v>
      </c>
      <c r="M45" s="58">
        <v>160</v>
      </c>
      <c r="N45" s="58">
        <v>167</v>
      </c>
      <c r="O45" s="59">
        <v>193</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487</v>
      </c>
      <c r="L46" s="62" t="s">
        <v>487</v>
      </c>
      <c r="M46" s="62" t="s">
        <v>487</v>
      </c>
      <c r="N46" s="62" t="s">
        <v>487</v>
      </c>
      <c r="O46" s="63" t="s">
        <v>487</v>
      </c>
      <c r="P46" s="46"/>
      <c r="Q46" s="46"/>
      <c r="R46" s="46"/>
      <c r="S46" s="46"/>
      <c r="T46" s="46"/>
      <c r="U46" s="46"/>
    </row>
    <row r="47" spans="1:21" ht="30.75" customHeight="1" x14ac:dyDescent="0.15">
      <c r="A47" s="46"/>
      <c r="B47" s="1163"/>
      <c r="C47" s="1164"/>
      <c r="D47" s="60"/>
      <c r="E47" s="1140" t="s">
        <v>12</v>
      </c>
      <c r="F47" s="1140"/>
      <c r="G47" s="1140"/>
      <c r="H47" s="1140"/>
      <c r="I47" s="1140"/>
      <c r="J47" s="1141"/>
      <c r="K47" s="61" t="s">
        <v>487</v>
      </c>
      <c r="L47" s="62" t="s">
        <v>487</v>
      </c>
      <c r="M47" s="62" t="s">
        <v>487</v>
      </c>
      <c r="N47" s="62" t="s">
        <v>487</v>
      </c>
      <c r="O47" s="63" t="s">
        <v>487</v>
      </c>
      <c r="P47" s="46"/>
      <c r="Q47" s="46"/>
      <c r="R47" s="46"/>
      <c r="S47" s="46"/>
      <c r="T47" s="46"/>
      <c r="U47" s="46"/>
    </row>
    <row r="48" spans="1:21" ht="30.75" customHeight="1" x14ac:dyDescent="0.15">
      <c r="A48" s="46"/>
      <c r="B48" s="1163"/>
      <c r="C48" s="1164"/>
      <c r="D48" s="60"/>
      <c r="E48" s="1140" t="s">
        <v>13</v>
      </c>
      <c r="F48" s="1140"/>
      <c r="G48" s="1140"/>
      <c r="H48" s="1140"/>
      <c r="I48" s="1140"/>
      <c r="J48" s="1141"/>
      <c r="K48" s="61">
        <v>123</v>
      </c>
      <c r="L48" s="62">
        <v>123</v>
      </c>
      <c r="M48" s="62">
        <v>128</v>
      </c>
      <c r="N48" s="62">
        <v>124</v>
      </c>
      <c r="O48" s="63">
        <v>142</v>
      </c>
      <c r="P48" s="46"/>
      <c r="Q48" s="46"/>
      <c r="R48" s="46"/>
      <c r="S48" s="46"/>
      <c r="T48" s="46"/>
      <c r="U48" s="46"/>
    </row>
    <row r="49" spans="1:21" ht="30.75" customHeight="1" x14ac:dyDescent="0.15">
      <c r="A49" s="46"/>
      <c r="B49" s="1163"/>
      <c r="C49" s="1164"/>
      <c r="D49" s="60"/>
      <c r="E49" s="1140" t="s">
        <v>14</v>
      </c>
      <c r="F49" s="1140"/>
      <c r="G49" s="1140"/>
      <c r="H49" s="1140"/>
      <c r="I49" s="1140"/>
      <c r="J49" s="1141"/>
      <c r="K49" s="61">
        <v>26</v>
      </c>
      <c r="L49" s="62">
        <v>28</v>
      </c>
      <c r="M49" s="62">
        <v>29</v>
      </c>
      <c r="N49" s="62">
        <v>32</v>
      </c>
      <c r="O49" s="63">
        <v>23</v>
      </c>
      <c r="P49" s="46"/>
      <c r="Q49" s="46"/>
      <c r="R49" s="46"/>
      <c r="S49" s="46"/>
      <c r="T49" s="46"/>
      <c r="U49" s="46"/>
    </row>
    <row r="50" spans="1:21" ht="30.75" customHeight="1" x14ac:dyDescent="0.15">
      <c r="A50" s="46"/>
      <c r="B50" s="1163"/>
      <c r="C50" s="1164"/>
      <c r="D50" s="60"/>
      <c r="E50" s="1140" t="s">
        <v>15</v>
      </c>
      <c r="F50" s="1140"/>
      <c r="G50" s="1140"/>
      <c r="H50" s="1140"/>
      <c r="I50" s="1140"/>
      <c r="J50" s="1141"/>
      <c r="K50" s="61">
        <v>4</v>
      </c>
      <c r="L50" s="62">
        <v>5</v>
      </c>
      <c r="M50" s="62">
        <v>5</v>
      </c>
      <c r="N50" s="62">
        <v>6</v>
      </c>
      <c r="O50" s="63">
        <v>8</v>
      </c>
      <c r="P50" s="46"/>
      <c r="Q50" s="46"/>
      <c r="R50" s="46"/>
      <c r="S50" s="46"/>
      <c r="T50" s="46"/>
      <c r="U50" s="46"/>
    </row>
    <row r="51" spans="1:21" ht="30.75" customHeight="1" x14ac:dyDescent="0.15">
      <c r="A51" s="46"/>
      <c r="B51" s="1165"/>
      <c r="C51" s="1166"/>
      <c r="D51" s="64"/>
      <c r="E51" s="1140" t="s">
        <v>16</v>
      </c>
      <c r="F51" s="1140"/>
      <c r="G51" s="1140"/>
      <c r="H51" s="1140"/>
      <c r="I51" s="1140"/>
      <c r="J51" s="1141"/>
      <c r="K51" s="61" t="s">
        <v>487</v>
      </c>
      <c r="L51" s="62" t="s">
        <v>487</v>
      </c>
      <c r="M51" s="62">
        <v>0</v>
      </c>
      <c r="N51" s="62" t="s">
        <v>487</v>
      </c>
      <c r="O51" s="63" t="s">
        <v>487</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277</v>
      </c>
      <c r="L52" s="62">
        <v>271</v>
      </c>
      <c r="M52" s="62">
        <v>244</v>
      </c>
      <c r="N52" s="62">
        <v>247</v>
      </c>
      <c r="O52" s="63">
        <v>251</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91</v>
      </c>
      <c r="L53" s="67">
        <v>90</v>
      </c>
      <c r="M53" s="67">
        <v>78</v>
      </c>
      <c r="N53" s="67">
        <v>82</v>
      </c>
      <c r="O53" s="68">
        <v>115</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15">
      <c r="B58" s="1146" t="s">
        <v>24</v>
      </c>
      <c r="C58" s="1147"/>
      <c r="D58" s="1152" t="s">
        <v>25</v>
      </c>
      <c r="E58" s="1153"/>
      <c r="F58" s="1153"/>
      <c r="G58" s="1153"/>
      <c r="H58" s="1153"/>
      <c r="I58" s="1153"/>
      <c r="J58" s="1154"/>
      <c r="K58" s="81" t="s">
        <v>566</v>
      </c>
      <c r="L58" s="82" t="s">
        <v>566</v>
      </c>
      <c r="M58" s="82" t="s">
        <v>566</v>
      </c>
      <c r="N58" s="82" t="s">
        <v>566</v>
      </c>
      <c r="O58" s="83" t="s">
        <v>566</v>
      </c>
    </row>
    <row r="59" spans="1:21" ht="31.5" customHeight="1" x14ac:dyDescent="0.15">
      <c r="B59" s="1148"/>
      <c r="C59" s="1149"/>
      <c r="D59" s="1155" t="s">
        <v>26</v>
      </c>
      <c r="E59" s="1156"/>
      <c r="F59" s="1156"/>
      <c r="G59" s="1156"/>
      <c r="H59" s="1156"/>
      <c r="I59" s="1156"/>
      <c r="J59" s="1157"/>
      <c r="K59" s="84" t="s">
        <v>566</v>
      </c>
      <c r="L59" s="85" t="s">
        <v>566</v>
      </c>
      <c r="M59" s="85" t="s">
        <v>566</v>
      </c>
      <c r="N59" s="85" t="s">
        <v>566</v>
      </c>
      <c r="O59" s="86" t="s">
        <v>566</v>
      </c>
    </row>
    <row r="60" spans="1:21" ht="31.5" customHeight="1" thickBot="1" x14ac:dyDescent="0.2">
      <c r="B60" s="1150"/>
      <c r="C60" s="1151"/>
      <c r="D60" s="1158" t="s">
        <v>27</v>
      </c>
      <c r="E60" s="1159"/>
      <c r="F60" s="1159"/>
      <c r="G60" s="1159"/>
      <c r="H60" s="1159"/>
      <c r="I60" s="1159"/>
      <c r="J60" s="1160"/>
      <c r="K60" s="87" t="s">
        <v>566</v>
      </c>
      <c r="L60" s="88" t="s">
        <v>566</v>
      </c>
      <c r="M60" s="88" t="s">
        <v>566</v>
      </c>
      <c r="N60" s="88" t="s">
        <v>566</v>
      </c>
      <c r="O60" s="89" t="s">
        <v>566</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JG0YNDqbjlh46S/mJm9fH7ucQd46sXHHmXWvUCej19rbh7VYhGkldJ9Y8qv1UsKlC0nN1aOuK8m1xRyrGp3yCg==" saltValue="l+MBMsajG0YgixiMC7XMs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181" t="s">
        <v>30</v>
      </c>
      <c r="C41" s="1182"/>
      <c r="D41" s="103"/>
      <c r="E41" s="1183" t="s">
        <v>31</v>
      </c>
      <c r="F41" s="1183"/>
      <c r="G41" s="1183"/>
      <c r="H41" s="1184"/>
      <c r="I41" s="330">
        <v>1059</v>
      </c>
      <c r="J41" s="331">
        <v>1549</v>
      </c>
      <c r="K41" s="331">
        <v>2880</v>
      </c>
      <c r="L41" s="331">
        <v>3004</v>
      </c>
      <c r="M41" s="332">
        <v>3424</v>
      </c>
    </row>
    <row r="42" spans="2:13" ht="27.75" customHeight="1" x14ac:dyDescent="0.15">
      <c r="B42" s="1171"/>
      <c r="C42" s="1172"/>
      <c r="D42" s="104"/>
      <c r="E42" s="1175" t="s">
        <v>32</v>
      </c>
      <c r="F42" s="1175"/>
      <c r="G42" s="1175"/>
      <c r="H42" s="1176"/>
      <c r="I42" s="333" t="s">
        <v>487</v>
      </c>
      <c r="J42" s="334" t="s">
        <v>487</v>
      </c>
      <c r="K42" s="334" t="s">
        <v>487</v>
      </c>
      <c r="L42" s="334" t="s">
        <v>487</v>
      </c>
      <c r="M42" s="335" t="s">
        <v>487</v>
      </c>
    </row>
    <row r="43" spans="2:13" ht="27.75" customHeight="1" x14ac:dyDescent="0.15">
      <c r="B43" s="1171"/>
      <c r="C43" s="1172"/>
      <c r="D43" s="104"/>
      <c r="E43" s="1175" t="s">
        <v>33</v>
      </c>
      <c r="F43" s="1175"/>
      <c r="G43" s="1175"/>
      <c r="H43" s="1176"/>
      <c r="I43" s="333">
        <v>1378</v>
      </c>
      <c r="J43" s="334">
        <v>1333</v>
      </c>
      <c r="K43" s="334">
        <v>1287</v>
      </c>
      <c r="L43" s="334">
        <v>1261</v>
      </c>
      <c r="M43" s="335">
        <v>1337</v>
      </c>
    </row>
    <row r="44" spans="2:13" ht="27.75" customHeight="1" x14ac:dyDescent="0.15">
      <c r="B44" s="1171"/>
      <c r="C44" s="1172"/>
      <c r="D44" s="104"/>
      <c r="E44" s="1175" t="s">
        <v>34</v>
      </c>
      <c r="F44" s="1175"/>
      <c r="G44" s="1175"/>
      <c r="H44" s="1176"/>
      <c r="I44" s="333">
        <v>166</v>
      </c>
      <c r="J44" s="334">
        <v>147</v>
      </c>
      <c r="K44" s="334">
        <v>125</v>
      </c>
      <c r="L44" s="334">
        <v>120</v>
      </c>
      <c r="M44" s="335">
        <v>114</v>
      </c>
    </row>
    <row r="45" spans="2:13" ht="27.75" customHeight="1" x14ac:dyDescent="0.15">
      <c r="B45" s="1171"/>
      <c r="C45" s="1172"/>
      <c r="D45" s="104"/>
      <c r="E45" s="1175" t="s">
        <v>35</v>
      </c>
      <c r="F45" s="1175"/>
      <c r="G45" s="1175"/>
      <c r="H45" s="1176"/>
      <c r="I45" s="333">
        <v>954</v>
      </c>
      <c r="J45" s="334">
        <v>954</v>
      </c>
      <c r="K45" s="334">
        <v>982</v>
      </c>
      <c r="L45" s="334">
        <v>1008</v>
      </c>
      <c r="M45" s="335">
        <v>1006</v>
      </c>
    </row>
    <row r="46" spans="2:13" ht="27.75" customHeight="1" x14ac:dyDescent="0.15">
      <c r="B46" s="1171"/>
      <c r="C46" s="1172"/>
      <c r="D46" s="105"/>
      <c r="E46" s="1175" t="s">
        <v>36</v>
      </c>
      <c r="F46" s="1175"/>
      <c r="G46" s="1175"/>
      <c r="H46" s="1176"/>
      <c r="I46" s="333" t="s">
        <v>487</v>
      </c>
      <c r="J46" s="334" t="s">
        <v>487</v>
      </c>
      <c r="K46" s="334" t="s">
        <v>487</v>
      </c>
      <c r="L46" s="334" t="s">
        <v>487</v>
      </c>
      <c r="M46" s="335" t="s">
        <v>487</v>
      </c>
    </row>
    <row r="47" spans="2:13" ht="27.75" customHeight="1" x14ac:dyDescent="0.15">
      <c r="B47" s="1171"/>
      <c r="C47" s="1172"/>
      <c r="D47" s="106"/>
      <c r="E47" s="1185" t="s">
        <v>37</v>
      </c>
      <c r="F47" s="1186"/>
      <c r="G47" s="1186"/>
      <c r="H47" s="1187"/>
      <c r="I47" s="333" t="s">
        <v>487</v>
      </c>
      <c r="J47" s="334" t="s">
        <v>487</v>
      </c>
      <c r="K47" s="334" t="s">
        <v>487</v>
      </c>
      <c r="L47" s="334" t="s">
        <v>487</v>
      </c>
      <c r="M47" s="335" t="s">
        <v>487</v>
      </c>
    </row>
    <row r="48" spans="2:13" ht="27.75" customHeight="1" x14ac:dyDescent="0.15">
      <c r="B48" s="1171"/>
      <c r="C48" s="1172"/>
      <c r="D48" s="104"/>
      <c r="E48" s="1175" t="s">
        <v>38</v>
      </c>
      <c r="F48" s="1175"/>
      <c r="G48" s="1175"/>
      <c r="H48" s="1176"/>
      <c r="I48" s="333" t="s">
        <v>487</v>
      </c>
      <c r="J48" s="334" t="s">
        <v>487</v>
      </c>
      <c r="K48" s="334" t="s">
        <v>487</v>
      </c>
      <c r="L48" s="334" t="s">
        <v>487</v>
      </c>
      <c r="M48" s="335" t="s">
        <v>487</v>
      </c>
    </row>
    <row r="49" spans="2:13" ht="27.75" customHeight="1" x14ac:dyDescent="0.15">
      <c r="B49" s="1173"/>
      <c r="C49" s="1174"/>
      <c r="D49" s="104"/>
      <c r="E49" s="1175" t="s">
        <v>39</v>
      </c>
      <c r="F49" s="1175"/>
      <c r="G49" s="1175"/>
      <c r="H49" s="1176"/>
      <c r="I49" s="333" t="s">
        <v>487</v>
      </c>
      <c r="J49" s="334" t="s">
        <v>487</v>
      </c>
      <c r="K49" s="334" t="s">
        <v>487</v>
      </c>
      <c r="L49" s="334" t="s">
        <v>487</v>
      </c>
      <c r="M49" s="335" t="s">
        <v>487</v>
      </c>
    </row>
    <row r="50" spans="2:13" ht="27.75" customHeight="1" x14ac:dyDescent="0.15">
      <c r="B50" s="1169" t="s">
        <v>40</v>
      </c>
      <c r="C50" s="1170"/>
      <c r="D50" s="107"/>
      <c r="E50" s="1175" t="s">
        <v>41</v>
      </c>
      <c r="F50" s="1175"/>
      <c r="G50" s="1175"/>
      <c r="H50" s="1176"/>
      <c r="I50" s="333">
        <v>5993</v>
      </c>
      <c r="J50" s="334">
        <v>6456</v>
      </c>
      <c r="K50" s="334">
        <v>6358</v>
      </c>
      <c r="L50" s="334">
        <v>5990</v>
      </c>
      <c r="M50" s="335">
        <v>5650</v>
      </c>
    </row>
    <row r="51" spans="2:13" ht="27.75" customHeight="1" x14ac:dyDescent="0.15">
      <c r="B51" s="1171"/>
      <c r="C51" s="1172"/>
      <c r="D51" s="104"/>
      <c r="E51" s="1175" t="s">
        <v>42</v>
      </c>
      <c r="F51" s="1175"/>
      <c r="G51" s="1175"/>
      <c r="H51" s="1176"/>
      <c r="I51" s="333">
        <v>64</v>
      </c>
      <c r="J51" s="334">
        <v>53</v>
      </c>
      <c r="K51" s="334">
        <v>42</v>
      </c>
      <c r="L51" s="334">
        <v>33</v>
      </c>
      <c r="M51" s="335">
        <v>24</v>
      </c>
    </row>
    <row r="52" spans="2:13" ht="27.75" customHeight="1" x14ac:dyDescent="0.15">
      <c r="B52" s="1173"/>
      <c r="C52" s="1174"/>
      <c r="D52" s="104"/>
      <c r="E52" s="1175" t="s">
        <v>43</v>
      </c>
      <c r="F52" s="1175"/>
      <c r="G52" s="1175"/>
      <c r="H52" s="1176"/>
      <c r="I52" s="333">
        <v>2541</v>
      </c>
      <c r="J52" s="334">
        <v>2614</v>
      </c>
      <c r="K52" s="334">
        <v>2848</v>
      </c>
      <c r="L52" s="334">
        <v>2912</v>
      </c>
      <c r="M52" s="335">
        <v>2753</v>
      </c>
    </row>
    <row r="53" spans="2:13" ht="27.75" customHeight="1" thickBot="1" x14ac:dyDescent="0.2">
      <c r="B53" s="1177" t="s">
        <v>19</v>
      </c>
      <c r="C53" s="1178"/>
      <c r="D53" s="108"/>
      <c r="E53" s="1179" t="s">
        <v>44</v>
      </c>
      <c r="F53" s="1179"/>
      <c r="G53" s="1179"/>
      <c r="H53" s="1180"/>
      <c r="I53" s="336">
        <v>-5040</v>
      </c>
      <c r="J53" s="337">
        <v>-5141</v>
      </c>
      <c r="K53" s="337">
        <v>-3975</v>
      </c>
      <c r="L53" s="337">
        <v>-3542</v>
      </c>
      <c r="M53" s="338">
        <v>-2547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6iZIlVhq8hsdFBcHouxR4SQiAfvB0m3TKtYRkMf+astkljetl2Cg/0x6KlF9Ax2YwPcNnFQPFBDsrXxZniPGmA==" saltValue="lnP2eTIxRXIwiS16OmMIU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196" t="s">
        <v>46</v>
      </c>
      <c r="D55" s="1196"/>
      <c r="E55" s="1197"/>
      <c r="F55" s="339">
        <v>3392</v>
      </c>
      <c r="G55" s="339">
        <v>3144</v>
      </c>
      <c r="H55" s="340">
        <v>2851</v>
      </c>
    </row>
    <row r="56" spans="2:8" ht="52.5" customHeight="1" x14ac:dyDescent="0.15">
      <c r="B56" s="120"/>
      <c r="C56" s="1198" t="s">
        <v>47</v>
      </c>
      <c r="D56" s="1198"/>
      <c r="E56" s="1199"/>
      <c r="F56" s="341">
        <v>205</v>
      </c>
      <c r="G56" s="341">
        <v>214</v>
      </c>
      <c r="H56" s="342">
        <v>228</v>
      </c>
    </row>
    <row r="57" spans="2:8" ht="53.25" customHeight="1" x14ac:dyDescent="0.15">
      <c r="B57" s="120"/>
      <c r="C57" s="1200" t="s">
        <v>48</v>
      </c>
      <c r="D57" s="1200"/>
      <c r="E57" s="1201"/>
      <c r="F57" s="343">
        <v>2376</v>
      </c>
      <c r="G57" s="343">
        <v>2248</v>
      </c>
      <c r="H57" s="344">
        <v>2203</v>
      </c>
    </row>
    <row r="58" spans="2:8" ht="45.75" customHeight="1" x14ac:dyDescent="0.15">
      <c r="B58" s="121"/>
      <c r="C58" s="1188" t="s">
        <v>561</v>
      </c>
      <c r="D58" s="1189"/>
      <c r="E58" s="1190"/>
      <c r="F58" s="345">
        <v>896</v>
      </c>
      <c r="G58" s="345">
        <v>1012</v>
      </c>
      <c r="H58" s="346">
        <v>725</v>
      </c>
    </row>
    <row r="59" spans="2:8" ht="45.75" customHeight="1" x14ac:dyDescent="0.15">
      <c r="B59" s="121"/>
      <c r="C59" s="1188" t="s">
        <v>562</v>
      </c>
      <c r="D59" s="1189"/>
      <c r="E59" s="1190"/>
      <c r="F59" s="345">
        <v>403</v>
      </c>
      <c r="G59" s="345">
        <v>453</v>
      </c>
      <c r="H59" s="346">
        <v>504</v>
      </c>
    </row>
    <row r="60" spans="2:8" ht="45.75" customHeight="1" x14ac:dyDescent="0.15">
      <c r="B60" s="121"/>
      <c r="C60" s="1188" t="s">
        <v>563</v>
      </c>
      <c r="D60" s="1189"/>
      <c r="E60" s="1190"/>
      <c r="F60" s="345">
        <v>610</v>
      </c>
      <c r="G60" s="345">
        <v>207</v>
      </c>
      <c r="H60" s="346">
        <v>257</v>
      </c>
    </row>
    <row r="61" spans="2:8" ht="45.75" customHeight="1" x14ac:dyDescent="0.15">
      <c r="B61" s="121"/>
      <c r="C61" s="1188" t="s">
        <v>564</v>
      </c>
      <c r="D61" s="1189"/>
      <c r="E61" s="1190"/>
      <c r="F61" s="345">
        <v>0</v>
      </c>
      <c r="G61" s="345">
        <v>100</v>
      </c>
      <c r="H61" s="346">
        <v>190</v>
      </c>
    </row>
    <row r="62" spans="2:8" ht="45.75" customHeight="1" thickBot="1" x14ac:dyDescent="0.2">
      <c r="B62" s="122"/>
      <c r="C62" s="1191" t="s">
        <v>565</v>
      </c>
      <c r="D62" s="1192"/>
      <c r="E62" s="1193"/>
      <c r="F62" s="347">
        <v>185</v>
      </c>
      <c r="G62" s="347">
        <v>154</v>
      </c>
      <c r="H62" s="348">
        <v>176</v>
      </c>
    </row>
    <row r="63" spans="2:8" ht="52.5" customHeight="1" thickBot="1" x14ac:dyDescent="0.2">
      <c r="B63" s="123"/>
      <c r="C63" s="1194" t="s">
        <v>49</v>
      </c>
      <c r="D63" s="1194"/>
      <c r="E63" s="1195"/>
      <c r="F63" s="349">
        <v>5973</v>
      </c>
      <c r="G63" s="349">
        <v>5606</v>
      </c>
      <c r="H63" s="350">
        <v>5281</v>
      </c>
    </row>
    <row r="64" spans="2:8" x14ac:dyDescent="0.15"/>
  </sheetData>
  <sheetProtection algorithmName="SHA-512" hashValue="1nlOziYGK+3mmcmfFzeMGgihb0u0YTzHXhLbujP9LNSXkrfslAhMmkRQmHTcq9NuoQwaqZV4qaXaOeBnlLOxFA==" saltValue="aBiZxCmB4w4EY01/6Ym9d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F6DA5-6B8C-4779-A981-18A87D220847}">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568</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569</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570</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526</v>
      </c>
      <c r="BQ50" s="1226"/>
      <c r="BR50" s="1226"/>
      <c r="BS50" s="1226"/>
      <c r="BT50" s="1226"/>
      <c r="BU50" s="1226"/>
      <c r="BV50" s="1226"/>
      <c r="BW50" s="1226"/>
      <c r="BX50" s="1226" t="s">
        <v>527</v>
      </c>
      <c r="BY50" s="1226"/>
      <c r="BZ50" s="1226"/>
      <c r="CA50" s="1226"/>
      <c r="CB50" s="1226"/>
      <c r="CC50" s="1226"/>
      <c r="CD50" s="1226"/>
      <c r="CE50" s="1226"/>
      <c r="CF50" s="1226" t="s">
        <v>528</v>
      </c>
      <c r="CG50" s="1226"/>
      <c r="CH50" s="1226"/>
      <c r="CI50" s="1226"/>
      <c r="CJ50" s="1226"/>
      <c r="CK50" s="1226"/>
      <c r="CL50" s="1226"/>
      <c r="CM50" s="1226"/>
      <c r="CN50" s="1226" t="s">
        <v>529</v>
      </c>
      <c r="CO50" s="1226"/>
      <c r="CP50" s="1226"/>
      <c r="CQ50" s="1226"/>
      <c r="CR50" s="1226"/>
      <c r="CS50" s="1226"/>
      <c r="CT50" s="1226"/>
      <c r="CU50" s="1226"/>
      <c r="CV50" s="1226" t="s">
        <v>530</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571</v>
      </c>
      <c r="AO51" s="1230"/>
      <c r="AP51" s="1230"/>
      <c r="AQ51" s="1230"/>
      <c r="AR51" s="1230"/>
      <c r="AS51" s="1230"/>
      <c r="AT51" s="1230"/>
      <c r="AU51" s="1230"/>
      <c r="AV51" s="1230"/>
      <c r="AW51" s="1230"/>
      <c r="AX51" s="1230"/>
      <c r="AY51" s="1230"/>
      <c r="AZ51" s="1230"/>
      <c r="BA51" s="1230"/>
      <c r="BB51" s="1230" t="s">
        <v>572</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573</v>
      </c>
      <c r="BC53" s="1230"/>
      <c r="BD53" s="1230"/>
      <c r="BE53" s="1230"/>
      <c r="BF53" s="1230"/>
      <c r="BG53" s="1230"/>
      <c r="BH53" s="1230"/>
      <c r="BI53" s="1230"/>
      <c r="BJ53" s="1230"/>
      <c r="BK53" s="1230"/>
      <c r="BL53" s="1230"/>
      <c r="BM53" s="1230"/>
      <c r="BN53" s="1230"/>
      <c r="BO53" s="1230"/>
      <c r="BP53" s="1231">
        <v>68.099999999999994</v>
      </c>
      <c r="BQ53" s="1231"/>
      <c r="BR53" s="1231"/>
      <c r="BS53" s="1231"/>
      <c r="BT53" s="1231"/>
      <c r="BU53" s="1231"/>
      <c r="BV53" s="1231"/>
      <c r="BW53" s="1231"/>
      <c r="BX53" s="1231">
        <v>69.8</v>
      </c>
      <c r="BY53" s="1231"/>
      <c r="BZ53" s="1231"/>
      <c r="CA53" s="1231"/>
      <c r="CB53" s="1231"/>
      <c r="CC53" s="1231"/>
      <c r="CD53" s="1231"/>
      <c r="CE53" s="1231"/>
      <c r="CF53" s="1231">
        <v>65.2</v>
      </c>
      <c r="CG53" s="1231"/>
      <c r="CH53" s="1231"/>
      <c r="CI53" s="1231"/>
      <c r="CJ53" s="1231"/>
      <c r="CK53" s="1231"/>
      <c r="CL53" s="1231"/>
      <c r="CM53" s="1231"/>
      <c r="CN53" s="1231">
        <v>66.5</v>
      </c>
      <c r="CO53" s="1231"/>
      <c r="CP53" s="1231"/>
      <c r="CQ53" s="1231"/>
      <c r="CR53" s="1231"/>
      <c r="CS53" s="1231"/>
      <c r="CT53" s="1231"/>
      <c r="CU53" s="1231"/>
      <c r="CV53" s="1231">
        <v>67.5</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574</v>
      </c>
      <c r="AO55" s="1226"/>
      <c r="AP55" s="1226"/>
      <c r="AQ55" s="1226"/>
      <c r="AR55" s="1226"/>
      <c r="AS55" s="1226"/>
      <c r="AT55" s="1226"/>
      <c r="AU55" s="1226"/>
      <c r="AV55" s="1226"/>
      <c r="AW55" s="1226"/>
      <c r="AX55" s="1226"/>
      <c r="AY55" s="1226"/>
      <c r="AZ55" s="1226"/>
      <c r="BA55" s="1226"/>
      <c r="BB55" s="1230" t="s">
        <v>572</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573</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62.2</v>
      </c>
      <c r="BY57" s="1231"/>
      <c r="BZ57" s="1231"/>
      <c r="CA57" s="1231"/>
      <c r="CB57" s="1231"/>
      <c r="CC57" s="1231"/>
      <c r="CD57" s="1231"/>
      <c r="CE57" s="1231"/>
      <c r="CF57" s="1231">
        <v>63.6</v>
      </c>
      <c r="CG57" s="1231"/>
      <c r="CH57" s="1231"/>
      <c r="CI57" s="1231"/>
      <c r="CJ57" s="1231"/>
      <c r="CK57" s="1231"/>
      <c r="CL57" s="1231"/>
      <c r="CM57" s="1231"/>
      <c r="CN57" s="1231">
        <v>65.900000000000006</v>
      </c>
      <c r="CO57" s="1231"/>
      <c r="CP57" s="1231"/>
      <c r="CQ57" s="1231"/>
      <c r="CR57" s="1231"/>
      <c r="CS57" s="1231"/>
      <c r="CT57" s="1231"/>
      <c r="CU57" s="1231"/>
      <c r="CV57" s="1231">
        <v>66.599999999999994</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575</v>
      </c>
    </row>
    <row r="64" spans="1:109" x14ac:dyDescent="0.15">
      <c r="B64" s="247"/>
      <c r="G64" s="1208"/>
      <c r="I64" s="1240"/>
      <c r="J64" s="1240"/>
      <c r="K64" s="1240"/>
      <c r="L64" s="1240"/>
      <c r="M64" s="1240"/>
      <c r="N64" s="1241"/>
      <c r="AM64" s="1208"/>
      <c r="AN64" s="1208" t="s">
        <v>568</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576</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570</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526</v>
      </c>
      <c r="BQ72" s="1226"/>
      <c r="BR72" s="1226"/>
      <c r="BS72" s="1226"/>
      <c r="BT72" s="1226"/>
      <c r="BU72" s="1226"/>
      <c r="BV72" s="1226"/>
      <c r="BW72" s="1226"/>
      <c r="BX72" s="1226" t="s">
        <v>527</v>
      </c>
      <c r="BY72" s="1226"/>
      <c r="BZ72" s="1226"/>
      <c r="CA72" s="1226"/>
      <c r="CB72" s="1226"/>
      <c r="CC72" s="1226"/>
      <c r="CD72" s="1226"/>
      <c r="CE72" s="1226"/>
      <c r="CF72" s="1226" t="s">
        <v>528</v>
      </c>
      <c r="CG72" s="1226"/>
      <c r="CH72" s="1226"/>
      <c r="CI72" s="1226"/>
      <c r="CJ72" s="1226"/>
      <c r="CK72" s="1226"/>
      <c r="CL72" s="1226"/>
      <c r="CM72" s="1226"/>
      <c r="CN72" s="1226" t="s">
        <v>529</v>
      </c>
      <c r="CO72" s="1226"/>
      <c r="CP72" s="1226"/>
      <c r="CQ72" s="1226"/>
      <c r="CR72" s="1226"/>
      <c r="CS72" s="1226"/>
      <c r="CT72" s="1226"/>
      <c r="CU72" s="1226"/>
      <c r="CV72" s="1226" t="s">
        <v>530</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571</v>
      </c>
      <c r="AO73" s="1230"/>
      <c r="AP73" s="1230"/>
      <c r="AQ73" s="1230"/>
      <c r="AR73" s="1230"/>
      <c r="AS73" s="1230"/>
      <c r="AT73" s="1230"/>
      <c r="AU73" s="1230"/>
      <c r="AV73" s="1230"/>
      <c r="AW73" s="1230"/>
      <c r="AX73" s="1230"/>
      <c r="AY73" s="1230"/>
      <c r="AZ73" s="1230"/>
      <c r="BA73" s="1230"/>
      <c r="BB73" s="1230" t="s">
        <v>572</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577</v>
      </c>
      <c r="BC75" s="1230"/>
      <c r="BD75" s="1230"/>
      <c r="BE75" s="1230"/>
      <c r="BF75" s="1230"/>
      <c r="BG75" s="1230"/>
      <c r="BH75" s="1230"/>
      <c r="BI75" s="1230"/>
      <c r="BJ75" s="1230"/>
      <c r="BK75" s="1230"/>
      <c r="BL75" s="1230"/>
      <c r="BM75" s="1230"/>
      <c r="BN75" s="1230"/>
      <c r="BO75" s="1230"/>
      <c r="BP75" s="1231">
        <v>3.9</v>
      </c>
      <c r="BQ75" s="1231"/>
      <c r="BR75" s="1231"/>
      <c r="BS75" s="1231"/>
      <c r="BT75" s="1231"/>
      <c r="BU75" s="1231"/>
      <c r="BV75" s="1231"/>
      <c r="BW75" s="1231"/>
      <c r="BX75" s="1231">
        <v>3.6</v>
      </c>
      <c r="BY75" s="1231"/>
      <c r="BZ75" s="1231"/>
      <c r="CA75" s="1231"/>
      <c r="CB75" s="1231"/>
      <c r="CC75" s="1231"/>
      <c r="CD75" s="1231"/>
      <c r="CE75" s="1231"/>
      <c r="CF75" s="1231">
        <v>3.3</v>
      </c>
      <c r="CG75" s="1231"/>
      <c r="CH75" s="1231"/>
      <c r="CI75" s="1231"/>
      <c r="CJ75" s="1231"/>
      <c r="CK75" s="1231"/>
      <c r="CL75" s="1231"/>
      <c r="CM75" s="1231"/>
      <c r="CN75" s="1231">
        <v>3.1</v>
      </c>
      <c r="CO75" s="1231"/>
      <c r="CP75" s="1231"/>
      <c r="CQ75" s="1231"/>
      <c r="CR75" s="1231"/>
      <c r="CS75" s="1231"/>
      <c r="CT75" s="1231"/>
      <c r="CU75" s="1231"/>
      <c r="CV75" s="1231">
        <v>3.4</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574</v>
      </c>
      <c r="AO77" s="1226"/>
      <c r="AP77" s="1226"/>
      <c r="AQ77" s="1226"/>
      <c r="AR77" s="1226"/>
      <c r="AS77" s="1226"/>
      <c r="AT77" s="1226"/>
      <c r="AU77" s="1226"/>
      <c r="AV77" s="1226"/>
      <c r="AW77" s="1226"/>
      <c r="AX77" s="1226"/>
      <c r="AY77" s="1226"/>
      <c r="AZ77" s="1226"/>
      <c r="BA77" s="1226"/>
      <c r="BB77" s="1230" t="s">
        <v>572</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577</v>
      </c>
      <c r="BC79" s="1230"/>
      <c r="BD79" s="1230"/>
      <c r="BE79" s="1230"/>
      <c r="BF79" s="1230"/>
      <c r="BG79" s="1230"/>
      <c r="BH79" s="1230"/>
      <c r="BI79" s="1230"/>
      <c r="BJ79" s="1230"/>
      <c r="BK79" s="1230"/>
      <c r="BL79" s="1230"/>
      <c r="BM79" s="1230"/>
      <c r="BN79" s="1230"/>
      <c r="BO79" s="1230"/>
      <c r="BP79" s="1231">
        <v>7.4</v>
      </c>
      <c r="BQ79" s="1231"/>
      <c r="BR79" s="1231"/>
      <c r="BS79" s="1231"/>
      <c r="BT79" s="1231"/>
      <c r="BU79" s="1231"/>
      <c r="BV79" s="1231"/>
      <c r="BW79" s="1231"/>
      <c r="BX79" s="1231">
        <v>7.5</v>
      </c>
      <c r="BY79" s="1231"/>
      <c r="BZ79" s="1231"/>
      <c r="CA79" s="1231"/>
      <c r="CB79" s="1231"/>
      <c r="CC79" s="1231"/>
      <c r="CD79" s="1231"/>
      <c r="CE79" s="1231"/>
      <c r="CF79" s="1231">
        <v>7.5</v>
      </c>
      <c r="CG79" s="1231"/>
      <c r="CH79" s="1231"/>
      <c r="CI79" s="1231"/>
      <c r="CJ79" s="1231"/>
      <c r="CK79" s="1231"/>
      <c r="CL79" s="1231"/>
      <c r="CM79" s="1231"/>
      <c r="CN79" s="1231">
        <v>7.7</v>
      </c>
      <c r="CO79" s="1231"/>
      <c r="CP79" s="1231"/>
      <c r="CQ79" s="1231"/>
      <c r="CR79" s="1231"/>
      <c r="CS79" s="1231"/>
      <c r="CT79" s="1231"/>
      <c r="CU79" s="1231"/>
      <c r="CV79" s="1231">
        <v>8</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bW2v1NhpyvXWAIAHNN7nOEQioTt916C85Kv9OYX49CCNzuK9J9WX4dmTX4l/4an0NQCixW1gpiEk+UzHxnKqJA==" saltValue="MYaYNjh8GvzHlp1ZaRXNL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50EAE-29E4-45E9-A858-FFEFBF1DAFB7}">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CGnjLoH91Dh+2eghFO7j0DL+VC6AIaIrOtnhYjM1vu2bUmcoqwVlBx8IsYBNBF8JSIGrsIn62fAAugKwM2YSHg==" saltValue="VeCqMrjchVN+sAHidFFN+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FAF01-A00D-43CC-B77C-1E4E4B84B1FD}">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spC8LsUPhHTApoDUHfXb+wiEVI7dcf7NnTdusOvJghsTDFQmEBT7WS9rNFc5pEaIVVQjU9ecAMyY+0nl7cYOZw==" saltValue="yPcIaaxzJP9vZrLeXeZ8V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525</v>
      </c>
      <c r="G2" s="137"/>
      <c r="H2" s="138"/>
    </row>
    <row r="3" spans="1:8" x14ac:dyDescent="0.15">
      <c r="A3" s="134" t="s">
        <v>518</v>
      </c>
      <c r="B3" s="139"/>
      <c r="C3" s="140"/>
      <c r="D3" s="141">
        <v>102357</v>
      </c>
      <c r="E3" s="142"/>
      <c r="F3" s="143">
        <v>301035</v>
      </c>
      <c r="G3" s="144"/>
      <c r="H3" s="145"/>
    </row>
    <row r="4" spans="1:8" x14ac:dyDescent="0.15">
      <c r="A4" s="146"/>
      <c r="B4" s="147"/>
      <c r="C4" s="148"/>
      <c r="D4" s="149">
        <v>78000</v>
      </c>
      <c r="E4" s="150"/>
      <c r="F4" s="151">
        <v>154376</v>
      </c>
      <c r="G4" s="152"/>
      <c r="H4" s="153"/>
    </row>
    <row r="5" spans="1:8" x14ac:dyDescent="0.15">
      <c r="A5" s="134" t="s">
        <v>520</v>
      </c>
      <c r="B5" s="139"/>
      <c r="C5" s="140"/>
      <c r="D5" s="141">
        <v>141622</v>
      </c>
      <c r="E5" s="142"/>
      <c r="F5" s="143">
        <v>277467</v>
      </c>
      <c r="G5" s="144"/>
      <c r="H5" s="145"/>
    </row>
    <row r="6" spans="1:8" x14ac:dyDescent="0.15">
      <c r="A6" s="146"/>
      <c r="B6" s="147"/>
      <c r="C6" s="148"/>
      <c r="D6" s="149">
        <v>111528</v>
      </c>
      <c r="E6" s="150"/>
      <c r="F6" s="151">
        <v>128378</v>
      </c>
      <c r="G6" s="152"/>
      <c r="H6" s="153"/>
    </row>
    <row r="7" spans="1:8" x14ac:dyDescent="0.15">
      <c r="A7" s="134" t="s">
        <v>521</v>
      </c>
      <c r="B7" s="139"/>
      <c r="C7" s="140"/>
      <c r="D7" s="141">
        <v>544495</v>
      </c>
      <c r="E7" s="142"/>
      <c r="F7" s="143">
        <v>282256</v>
      </c>
      <c r="G7" s="144"/>
      <c r="H7" s="145"/>
    </row>
    <row r="8" spans="1:8" x14ac:dyDescent="0.15">
      <c r="A8" s="146"/>
      <c r="B8" s="147"/>
      <c r="C8" s="148"/>
      <c r="D8" s="149">
        <v>444729</v>
      </c>
      <c r="E8" s="150"/>
      <c r="F8" s="151">
        <v>145453</v>
      </c>
      <c r="G8" s="152"/>
      <c r="H8" s="153"/>
    </row>
    <row r="9" spans="1:8" x14ac:dyDescent="0.15">
      <c r="A9" s="134" t="s">
        <v>522</v>
      </c>
      <c r="B9" s="139"/>
      <c r="C9" s="140"/>
      <c r="D9" s="141">
        <v>95371</v>
      </c>
      <c r="E9" s="142"/>
      <c r="F9" s="143">
        <v>295341</v>
      </c>
      <c r="G9" s="144"/>
      <c r="H9" s="145"/>
    </row>
    <row r="10" spans="1:8" x14ac:dyDescent="0.15">
      <c r="A10" s="146"/>
      <c r="B10" s="147"/>
      <c r="C10" s="148"/>
      <c r="D10" s="149">
        <v>85423</v>
      </c>
      <c r="E10" s="150"/>
      <c r="F10" s="151">
        <v>137402</v>
      </c>
      <c r="G10" s="152"/>
      <c r="H10" s="153"/>
    </row>
    <row r="11" spans="1:8" x14ac:dyDescent="0.15">
      <c r="A11" s="134" t="s">
        <v>523</v>
      </c>
      <c r="B11" s="139"/>
      <c r="C11" s="140"/>
      <c r="D11" s="141">
        <v>130346</v>
      </c>
      <c r="E11" s="142"/>
      <c r="F11" s="143">
        <v>292845</v>
      </c>
      <c r="G11" s="144"/>
      <c r="H11" s="145"/>
    </row>
    <row r="12" spans="1:8" x14ac:dyDescent="0.15">
      <c r="A12" s="146"/>
      <c r="B12" s="147"/>
      <c r="C12" s="154"/>
      <c r="D12" s="149">
        <v>95025</v>
      </c>
      <c r="E12" s="150"/>
      <c r="F12" s="151">
        <v>143187</v>
      </c>
      <c r="G12" s="152"/>
      <c r="H12" s="153"/>
    </row>
    <row r="13" spans="1:8" x14ac:dyDescent="0.15">
      <c r="A13" s="134"/>
      <c r="B13" s="139"/>
      <c r="C13" s="140"/>
      <c r="D13" s="141">
        <v>202838</v>
      </c>
      <c r="E13" s="142"/>
      <c r="F13" s="143">
        <v>289789</v>
      </c>
      <c r="G13" s="155"/>
      <c r="H13" s="145"/>
    </row>
    <row r="14" spans="1:8" x14ac:dyDescent="0.15">
      <c r="A14" s="146"/>
      <c r="B14" s="147"/>
      <c r="C14" s="148"/>
      <c r="D14" s="149">
        <v>162941</v>
      </c>
      <c r="E14" s="150"/>
      <c r="F14" s="151">
        <v>141759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9.27</v>
      </c>
      <c r="C19" s="156">
        <f>ROUND(VALUE(SUBSTITUTE(実質収支比率等に係る経年分析!G$48,"▲","-")),2)</f>
        <v>7.1</v>
      </c>
      <c r="D19" s="156">
        <f>ROUND(VALUE(SUBSTITUTE(実質収支比率等に係る経年分析!H$48,"▲","-")),2)</f>
        <v>6.89</v>
      </c>
      <c r="E19" s="156">
        <f>ROUND(VALUE(SUBSTITUTE(実質収支比率等に係る経年分析!I$48,"▲","-")),2)</f>
        <v>7.38</v>
      </c>
      <c r="F19" s="156">
        <f>ROUND(VALUE(SUBSTITUTE(実質収支比率等に係る経年分析!J$48,"▲","-")),2)</f>
        <v>23.38</v>
      </c>
    </row>
    <row r="20" spans="1:11" x14ac:dyDescent="0.15">
      <c r="A20" s="156" t="s">
        <v>53</v>
      </c>
      <c r="B20" s="156">
        <f>ROUND(VALUE(SUBSTITUTE(実質収支比率等に係る経年分析!F$47,"▲","-")),2)</f>
        <v>142.63</v>
      </c>
      <c r="C20" s="156">
        <f>ROUND(VALUE(SUBSTITUTE(実質収支比率等に係る経年分析!G$47,"▲","-")),2)</f>
        <v>125.19</v>
      </c>
      <c r="D20" s="156">
        <f>ROUND(VALUE(SUBSTITUTE(実質収支比率等に係る経年分析!H$47,"▲","-")),2)</f>
        <v>123.31</v>
      </c>
      <c r="E20" s="156">
        <f>ROUND(VALUE(SUBSTITUTE(実質収支比率等に係る経年分析!I$47,"▲","-")),2)</f>
        <v>111.27</v>
      </c>
      <c r="F20" s="156">
        <f>ROUND(VALUE(SUBSTITUTE(実質収支比率等に係る経年分析!J$47,"▲","-")),2)</f>
        <v>99.3</v>
      </c>
    </row>
    <row r="21" spans="1:11" x14ac:dyDescent="0.15">
      <c r="A21" s="156" t="s">
        <v>54</v>
      </c>
      <c r="B21" s="156">
        <f>IF(ISNUMBER(VALUE(SUBSTITUTE(実質収支比率等に係る経年分析!F$49,"▲","-"))),ROUND(VALUE(SUBSTITUTE(実質収支比率等に係る経年分析!F$49,"▲","-")),2),NA())</f>
        <v>-12.27</v>
      </c>
      <c r="C21" s="156">
        <f>IF(ISNUMBER(VALUE(SUBSTITUTE(実質収支比率等に係る経年分析!G$49,"▲","-"))),ROUND(VALUE(SUBSTITUTE(実質収支比率等に係る経年分析!G$49,"▲","-")),2),NA())</f>
        <v>-10.84</v>
      </c>
      <c r="D21" s="156">
        <f>IF(ISNUMBER(VALUE(SUBSTITUTE(実質収支比率等に係る経年分析!H$49,"▲","-"))),ROUND(VALUE(SUBSTITUTE(実質収支比率等に係る経年分析!H$49,"▲","-")),2),NA())</f>
        <v>-14.78</v>
      </c>
      <c r="E21" s="156">
        <f>IF(ISNUMBER(VALUE(SUBSTITUTE(実質収支比率等に係る経年分析!I$49,"▲","-"))),ROUND(VALUE(SUBSTITUTE(実質収支比率等に係る経年分析!I$49,"▲","-")),2),NA())</f>
        <v>-11.5</v>
      </c>
      <c r="F21" s="156">
        <f>IF(ISNUMBER(VALUE(SUBSTITUTE(実質収支比率等に係る経年分析!J$49,"▲","-"))),ROUND(VALUE(SUBSTITUTE(実質収支比率等に係る経年分析!J$49,"▲","-")),2),NA())</f>
        <v>2.2799999999999998</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1.32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1.26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2.29</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介護保険特別会計(介護サービス事業勘定)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x14ac:dyDescent="0.15">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0.55000000000000004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0.71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0.85</v>
      </c>
    </row>
    <row r="33" spans="1:16" x14ac:dyDescent="0.15">
      <c r="A33" s="157" t="str">
        <f>IF(連結実質赤字比率に係る赤字・黒字の構成分析!C$37="",NA(),連結実質赤字比率に係る赤字・黒字の構成分析!C$37)</f>
        <v>介護保険特別会計(保険事業勘定)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2.04</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3.29</v>
      </c>
    </row>
    <row r="35" spans="1:16" x14ac:dyDescent="0.15">
      <c r="A35" s="157" t="str">
        <f>IF(連結実質赤字比率に係る赤字・黒字の構成分析!C$35="",NA(),連結実質赤字比率に係る赤字・黒字の構成分析!C$35)</f>
        <v>簡易水道事業会計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7.17</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9.27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7.09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6.89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7.38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23.38</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277</v>
      </c>
      <c r="E42" s="158"/>
      <c r="F42" s="158"/>
      <c r="G42" s="158">
        <f>'実質公債費比率（分子）の構造'!L$52</f>
        <v>271</v>
      </c>
      <c r="H42" s="158"/>
      <c r="I42" s="158"/>
      <c r="J42" s="158">
        <f>'実質公債費比率（分子）の構造'!M$52</f>
        <v>244</v>
      </c>
      <c r="K42" s="158"/>
      <c r="L42" s="158"/>
      <c r="M42" s="158">
        <f>'実質公債費比率（分子）の構造'!N$52</f>
        <v>247</v>
      </c>
      <c r="N42" s="158"/>
      <c r="O42" s="158"/>
      <c r="P42" s="158">
        <f>'実質公債費比率（分子）の構造'!O$52</f>
        <v>251</v>
      </c>
    </row>
    <row r="43" spans="1:16" x14ac:dyDescent="0.15">
      <c r="A43" s="158" t="s">
        <v>16</v>
      </c>
      <c r="B43" s="158" t="str">
        <f>'実質公債費比率（分子）の構造'!K$51</f>
        <v>-</v>
      </c>
      <c r="C43" s="158"/>
      <c r="D43" s="158"/>
      <c r="E43" s="158" t="str">
        <f>'実質公債費比率（分子）の構造'!L$51</f>
        <v>-</v>
      </c>
      <c r="F43" s="158"/>
      <c r="G43" s="158"/>
      <c r="H43" s="158">
        <f>'実質公債費比率（分子）の構造'!M$51</f>
        <v>0</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4</v>
      </c>
      <c r="C44" s="158"/>
      <c r="D44" s="158"/>
      <c r="E44" s="158">
        <f>'実質公債費比率（分子）の構造'!L$50</f>
        <v>5</v>
      </c>
      <c r="F44" s="158"/>
      <c r="G44" s="158"/>
      <c r="H44" s="158">
        <f>'実質公債費比率（分子）の構造'!M$50</f>
        <v>5</v>
      </c>
      <c r="I44" s="158"/>
      <c r="J44" s="158"/>
      <c r="K44" s="158">
        <f>'実質公債費比率（分子）の構造'!N$50</f>
        <v>6</v>
      </c>
      <c r="L44" s="158"/>
      <c r="M44" s="158"/>
      <c r="N44" s="158">
        <f>'実質公債費比率（分子）の構造'!O$50</f>
        <v>8</v>
      </c>
      <c r="O44" s="158"/>
      <c r="P44" s="158"/>
    </row>
    <row r="45" spans="1:16" x14ac:dyDescent="0.15">
      <c r="A45" s="158" t="s">
        <v>63</v>
      </c>
      <c r="B45" s="158">
        <f>'実質公債費比率（分子）の構造'!K$49</f>
        <v>26</v>
      </c>
      <c r="C45" s="158"/>
      <c r="D45" s="158"/>
      <c r="E45" s="158">
        <f>'実質公債費比率（分子）の構造'!L$49</f>
        <v>28</v>
      </c>
      <c r="F45" s="158"/>
      <c r="G45" s="158"/>
      <c r="H45" s="158">
        <f>'実質公債費比率（分子）の構造'!M$49</f>
        <v>29</v>
      </c>
      <c r="I45" s="158"/>
      <c r="J45" s="158"/>
      <c r="K45" s="158">
        <f>'実質公債費比率（分子）の構造'!N$49</f>
        <v>32</v>
      </c>
      <c r="L45" s="158"/>
      <c r="M45" s="158"/>
      <c r="N45" s="158">
        <f>'実質公債費比率（分子）の構造'!O$49</f>
        <v>23</v>
      </c>
      <c r="O45" s="158"/>
      <c r="P45" s="158"/>
    </row>
    <row r="46" spans="1:16" x14ac:dyDescent="0.15">
      <c r="A46" s="158" t="s">
        <v>64</v>
      </c>
      <c r="B46" s="158">
        <f>'実質公債費比率（分子）の構造'!K$48</f>
        <v>123</v>
      </c>
      <c r="C46" s="158"/>
      <c r="D46" s="158"/>
      <c r="E46" s="158">
        <f>'実質公債費比率（分子）の構造'!L$48</f>
        <v>123</v>
      </c>
      <c r="F46" s="158"/>
      <c r="G46" s="158"/>
      <c r="H46" s="158">
        <f>'実質公債費比率（分子）の構造'!M$48</f>
        <v>128</v>
      </c>
      <c r="I46" s="158"/>
      <c r="J46" s="158"/>
      <c r="K46" s="158">
        <f>'実質公債費比率（分子）の構造'!N$48</f>
        <v>124</v>
      </c>
      <c r="L46" s="158"/>
      <c r="M46" s="158"/>
      <c r="N46" s="158">
        <f>'実質公債費比率（分子）の構造'!O$48</f>
        <v>142</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215</v>
      </c>
      <c r="C49" s="158"/>
      <c r="D49" s="158"/>
      <c r="E49" s="158">
        <f>'実質公債費比率（分子）の構造'!L$45</f>
        <v>205</v>
      </c>
      <c r="F49" s="158"/>
      <c r="G49" s="158"/>
      <c r="H49" s="158">
        <f>'実質公債費比率（分子）の構造'!M$45</f>
        <v>160</v>
      </c>
      <c r="I49" s="158"/>
      <c r="J49" s="158"/>
      <c r="K49" s="158">
        <f>'実質公債費比率（分子）の構造'!N$45</f>
        <v>167</v>
      </c>
      <c r="L49" s="158"/>
      <c r="M49" s="158"/>
      <c r="N49" s="158">
        <f>'実質公債費比率（分子）の構造'!O$45</f>
        <v>193</v>
      </c>
      <c r="O49" s="158"/>
      <c r="P49" s="158"/>
    </row>
    <row r="50" spans="1:16" x14ac:dyDescent="0.15">
      <c r="A50" s="158" t="s">
        <v>67</v>
      </c>
      <c r="B50" s="158" t="e">
        <f>NA()</f>
        <v>#N/A</v>
      </c>
      <c r="C50" s="158">
        <f>IF(ISNUMBER('実質公債費比率（分子）の構造'!K$53),'実質公債費比率（分子）の構造'!K$53,NA())</f>
        <v>91</v>
      </c>
      <c r="D50" s="158" t="e">
        <f>NA()</f>
        <v>#N/A</v>
      </c>
      <c r="E50" s="158" t="e">
        <f>NA()</f>
        <v>#N/A</v>
      </c>
      <c r="F50" s="158">
        <f>IF(ISNUMBER('実質公債費比率（分子）の構造'!L$53),'実質公債費比率（分子）の構造'!L$53,NA())</f>
        <v>90</v>
      </c>
      <c r="G50" s="158" t="e">
        <f>NA()</f>
        <v>#N/A</v>
      </c>
      <c r="H50" s="158" t="e">
        <f>NA()</f>
        <v>#N/A</v>
      </c>
      <c r="I50" s="158">
        <f>IF(ISNUMBER('実質公債費比率（分子）の構造'!M$53),'実質公債費比率（分子）の構造'!M$53,NA())</f>
        <v>78</v>
      </c>
      <c r="J50" s="158" t="e">
        <f>NA()</f>
        <v>#N/A</v>
      </c>
      <c r="K50" s="158" t="e">
        <f>NA()</f>
        <v>#N/A</v>
      </c>
      <c r="L50" s="158">
        <f>IF(ISNUMBER('実質公債費比率（分子）の構造'!N$53),'実質公債費比率（分子）の構造'!N$53,NA())</f>
        <v>82</v>
      </c>
      <c r="M50" s="158" t="e">
        <f>NA()</f>
        <v>#N/A</v>
      </c>
      <c r="N50" s="158" t="e">
        <f>NA()</f>
        <v>#N/A</v>
      </c>
      <c r="O50" s="158">
        <f>IF(ISNUMBER('実質公債費比率（分子）の構造'!O$53),'実質公債費比率（分子）の構造'!O$53,NA())</f>
        <v>115</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2541</v>
      </c>
      <c r="E56" s="157"/>
      <c r="F56" s="157"/>
      <c r="G56" s="157">
        <f>'将来負担比率（分子）の構造'!J$52</f>
        <v>2614</v>
      </c>
      <c r="H56" s="157"/>
      <c r="I56" s="157"/>
      <c r="J56" s="157">
        <f>'将来負担比率（分子）の構造'!K$52</f>
        <v>2848</v>
      </c>
      <c r="K56" s="157"/>
      <c r="L56" s="157"/>
      <c r="M56" s="157">
        <f>'将来負担比率（分子）の構造'!L$52</f>
        <v>2912</v>
      </c>
      <c r="N56" s="157"/>
      <c r="O56" s="157"/>
      <c r="P56" s="157">
        <f>'将来負担比率（分子）の構造'!M$52</f>
        <v>2753</v>
      </c>
    </row>
    <row r="57" spans="1:16" x14ac:dyDescent="0.15">
      <c r="A57" s="157" t="s">
        <v>42</v>
      </c>
      <c r="B57" s="157"/>
      <c r="C57" s="157"/>
      <c r="D57" s="157">
        <f>'将来負担比率（分子）の構造'!I$51</f>
        <v>64</v>
      </c>
      <c r="E57" s="157"/>
      <c r="F57" s="157"/>
      <c r="G57" s="157">
        <f>'将来負担比率（分子）の構造'!J$51</f>
        <v>53</v>
      </c>
      <c r="H57" s="157"/>
      <c r="I57" s="157"/>
      <c r="J57" s="157">
        <f>'将来負担比率（分子）の構造'!K$51</f>
        <v>42</v>
      </c>
      <c r="K57" s="157"/>
      <c r="L57" s="157"/>
      <c r="M57" s="157">
        <f>'将来負担比率（分子）の構造'!L$51</f>
        <v>33</v>
      </c>
      <c r="N57" s="157"/>
      <c r="O57" s="157"/>
      <c r="P57" s="157">
        <f>'将来負担比率（分子）の構造'!M$51</f>
        <v>24</v>
      </c>
    </row>
    <row r="58" spans="1:16" x14ac:dyDescent="0.15">
      <c r="A58" s="157" t="s">
        <v>41</v>
      </c>
      <c r="B58" s="157"/>
      <c r="C58" s="157"/>
      <c r="D58" s="157">
        <f>'将来負担比率（分子）の構造'!I$50</f>
        <v>5993</v>
      </c>
      <c r="E58" s="157"/>
      <c r="F58" s="157"/>
      <c r="G58" s="157">
        <f>'将来負担比率（分子）の構造'!J$50</f>
        <v>6456</v>
      </c>
      <c r="H58" s="157"/>
      <c r="I58" s="157"/>
      <c r="J58" s="157">
        <f>'将来負担比率（分子）の構造'!K$50</f>
        <v>6358</v>
      </c>
      <c r="K58" s="157"/>
      <c r="L58" s="157"/>
      <c r="M58" s="157">
        <f>'将来負担比率（分子）の構造'!L$50</f>
        <v>5990</v>
      </c>
      <c r="N58" s="157"/>
      <c r="O58" s="157"/>
      <c r="P58" s="157">
        <f>'将来負担比率（分子）の構造'!M$50</f>
        <v>5650</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954</v>
      </c>
      <c r="C62" s="157"/>
      <c r="D62" s="157"/>
      <c r="E62" s="157">
        <f>'将来負担比率（分子）の構造'!J$45</f>
        <v>954</v>
      </c>
      <c r="F62" s="157"/>
      <c r="G62" s="157"/>
      <c r="H62" s="157">
        <f>'将来負担比率（分子）の構造'!K$45</f>
        <v>982</v>
      </c>
      <c r="I62" s="157"/>
      <c r="J62" s="157"/>
      <c r="K62" s="157">
        <f>'将来負担比率（分子）の構造'!L$45</f>
        <v>1008</v>
      </c>
      <c r="L62" s="157"/>
      <c r="M62" s="157"/>
      <c r="N62" s="157">
        <f>'将来負担比率（分子）の構造'!M$45</f>
        <v>1006</v>
      </c>
      <c r="O62" s="157"/>
      <c r="P62" s="157"/>
    </row>
    <row r="63" spans="1:16" x14ac:dyDescent="0.15">
      <c r="A63" s="157" t="s">
        <v>34</v>
      </c>
      <c r="B63" s="157">
        <f>'将来負担比率（分子）の構造'!I$44</f>
        <v>166</v>
      </c>
      <c r="C63" s="157"/>
      <c r="D63" s="157"/>
      <c r="E63" s="157">
        <f>'将来負担比率（分子）の構造'!J$44</f>
        <v>147</v>
      </c>
      <c r="F63" s="157"/>
      <c r="G63" s="157"/>
      <c r="H63" s="157">
        <f>'将来負担比率（分子）の構造'!K$44</f>
        <v>125</v>
      </c>
      <c r="I63" s="157"/>
      <c r="J63" s="157"/>
      <c r="K63" s="157">
        <f>'将来負担比率（分子）の構造'!L$44</f>
        <v>120</v>
      </c>
      <c r="L63" s="157"/>
      <c r="M63" s="157"/>
      <c r="N63" s="157">
        <f>'将来負担比率（分子）の構造'!M$44</f>
        <v>114</v>
      </c>
      <c r="O63" s="157"/>
      <c r="P63" s="157"/>
    </row>
    <row r="64" spans="1:16" x14ac:dyDescent="0.15">
      <c r="A64" s="157" t="s">
        <v>33</v>
      </c>
      <c r="B64" s="157">
        <f>'将来負担比率（分子）の構造'!I$43</f>
        <v>1378</v>
      </c>
      <c r="C64" s="157"/>
      <c r="D64" s="157"/>
      <c r="E64" s="157">
        <f>'将来負担比率（分子）の構造'!J$43</f>
        <v>1333</v>
      </c>
      <c r="F64" s="157"/>
      <c r="G64" s="157"/>
      <c r="H64" s="157">
        <f>'将来負担比率（分子）の構造'!K$43</f>
        <v>1287</v>
      </c>
      <c r="I64" s="157"/>
      <c r="J64" s="157"/>
      <c r="K64" s="157">
        <f>'将来負担比率（分子）の構造'!L$43</f>
        <v>1261</v>
      </c>
      <c r="L64" s="157"/>
      <c r="M64" s="157"/>
      <c r="N64" s="157">
        <f>'将来負担比率（分子）の構造'!M$43</f>
        <v>1337</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1059</v>
      </c>
      <c r="C66" s="157"/>
      <c r="D66" s="157"/>
      <c r="E66" s="157">
        <f>'将来負担比率（分子）の構造'!J$41</f>
        <v>1549</v>
      </c>
      <c r="F66" s="157"/>
      <c r="G66" s="157"/>
      <c r="H66" s="157">
        <f>'将来負担比率（分子）の構造'!K$41</f>
        <v>2880</v>
      </c>
      <c r="I66" s="157"/>
      <c r="J66" s="157"/>
      <c r="K66" s="157">
        <f>'将来負担比率（分子）の構造'!L$41</f>
        <v>3004</v>
      </c>
      <c r="L66" s="157"/>
      <c r="M66" s="157"/>
      <c r="N66" s="157">
        <f>'将来負担比率（分子）の構造'!M$41</f>
        <v>3424</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3392</v>
      </c>
      <c r="C72" s="161">
        <f>基金残高に係る経年分析!G55</f>
        <v>3144</v>
      </c>
      <c r="D72" s="161">
        <f>基金残高に係る経年分析!H55</f>
        <v>2851</v>
      </c>
    </row>
    <row r="73" spans="1:16" x14ac:dyDescent="0.15">
      <c r="A73" s="160" t="s">
        <v>74</v>
      </c>
      <c r="B73" s="161">
        <f>基金残高に係る経年分析!F56</f>
        <v>205</v>
      </c>
      <c r="C73" s="161">
        <f>基金残高に係る経年分析!G56</f>
        <v>214</v>
      </c>
      <c r="D73" s="161">
        <f>基金残高に係る経年分析!H56</f>
        <v>228</v>
      </c>
    </row>
    <row r="74" spans="1:16" x14ac:dyDescent="0.15">
      <c r="A74" s="160" t="s">
        <v>75</v>
      </c>
      <c r="B74" s="161">
        <f>基金残高に係る経年分析!F57</f>
        <v>2376</v>
      </c>
      <c r="C74" s="161">
        <f>基金残高に係る経年分析!G57</f>
        <v>2248</v>
      </c>
      <c r="D74" s="161">
        <f>基金残高に係る経年分析!H57</f>
        <v>2203</v>
      </c>
    </row>
  </sheetData>
  <sheetProtection algorithmName="SHA-512" hashValue="3JnZzv8dufBEce3eJEL2tcUkTZ9JX5bpqoe+haUGHcXYgj95kK7vMYbz2y1mGBqKBuKfb5p9m2P4zIBleQ6Png==" saltValue="PnjqzlcDJaJXUaXiCVIZe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森 秀仁</cp:lastModifiedBy>
  <cp:lastPrinted>2026-03-06T04:44:50Z</cp:lastPrinted>
  <dcterms:created xsi:type="dcterms:W3CDTF">2026-02-23T09:49:36Z</dcterms:created>
  <dcterms:modified xsi:type="dcterms:W3CDTF">2026-08-26T00:48:32Z</dcterms:modified>
  <cp:category/>
</cp:coreProperties>
</file>