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財務\★財政係\森\財政状況資料集\H30\"/>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<sst xmlns="http://schemas.openxmlformats.org/spreadsheetml/2006/main" count="1120" uniqueCount="607">
  <si>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</si>
  <si>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</si>
  <si>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</si>
  <si>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</si>
  <si>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</si>
  <si>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</si>
  <si>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</si>
  <si>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</si>
  <si>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</si>
  <si>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</si>
  <si>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</si>
  <si>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</si>
  <si>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</si>
  <si>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</si>
  <si>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</si>
  <si>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</si>
  <si>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</si>
  <si>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</si>
  <si>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</si>
  <si>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</si>
  <si>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</si>
  <si>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</si>
  <si>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</si>
  <si>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</si>
  <si>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</si>
  <si>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</si>
  <si>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</si>
  <si>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</si>
  <si>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</si>
  <si>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</si>
  <si>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</si>
  <si>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</si>
  <si>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</si>
  <si>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</si>
  <si>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</si>
  <si>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</si>
  <si>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</si>
  <si>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</si>
  <si>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</si>
  <si>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</si>
  <si>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</si>
  <si>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</si>
  <si>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</si>
  <si>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</si>
  <si>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</si>
  <si>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</si>
  <si>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</si>
  <si>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</si>
  <si>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</si>
  <si>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</si>
  <si>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</si>
  <si>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</si>
  <si>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</si>
  <si>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</si>
  <si>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</si>
  <si>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</si>
  <si>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</si>
  <si>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</si>
  <si>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</si>
  <si>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</si>
  <si>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</si>
  <si>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</si>
  <si>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</si>
  <si>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</si>
  <si>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</si>
  <si>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</si>
  <si>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</si>
  <si>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</si>
  <si>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</si>
  <si>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</si>
  <si>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</si>
  <si>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</si>
  <si>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</si>
  <si>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</si>
  <si>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</si>
  <si>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</si>
  <si>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</si>
  <si>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</si>
  <si>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</si>
  <si>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</si>
  <si>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</si>
  <si>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</si>
  <si>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</si>
  <si>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</si>
  <si>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</si>
  <si>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</si>
  <si>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</si>
  <si>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</si>
  <si>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</si>
  <si>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</si>
  <si>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</si>
  <si>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</si>
  <si>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</si>
  <si>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</si>
  <si>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</si>
  <si>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</si>
  <si>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</si>
  <si>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</si>
  <si>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</si>
  <si>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</si>
  <si>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</si>
  <si>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</si>
  <si>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</si>
  <si>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</si>
  <si>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</si>
  <si>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</si>
  <si>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</si>
  <si>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</si>
  <si>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</si>
  <si>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</si>
  <si>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</si>
  <si>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</si>
  <si>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</si>
  <si>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</si>
  <si>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</si>
  <si>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</si>
  <si>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</si>
  <si>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</si>
  <si>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</si>
  <si>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</si>
  <si>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</si>
  <si>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</si>
  <si>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</si>
  <si>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</si>
  <si>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</si>
  <si>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</si>
  <si>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</si>
  <si>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</si>
  <si>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</si>
  <si>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</si>
  <si>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</si>
  <si>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</si>
  <si>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</si>
  <si>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</si>
  <si>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</si>
  <si>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</si>
  <si>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</si>
  <si>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</si>
  <si>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</si>
  <si>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</si>
  <si>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</si>
  <si>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</si>
  <si>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</si>
  <si>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</si>
  <si>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</si>
  <si>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</si>
  <si>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</si>
  <si>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</si>
  <si>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</si>
  <si>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</si>
  <si>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</si>
  <si>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</si>
  <si>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</si>
  <si>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</si>
  <si>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</si>
  <si>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</si>
  <si>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</si>
  <si>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</si>
  <si>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</si>
  <si>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</si>
  <si>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</si>
  <si>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</si>
  <si>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</si>
  <si>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</si>
  <si>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</si>
  <si>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</si>
  <si>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</si>
  <si>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</si>
  <si>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</si>
  <si>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</si>
  <si>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</si>
  <si>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</si>
  <si>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</si>
  <si>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</si>
  <si>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</si>
  <si>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</si>
  <si>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</si>
  <si>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</si>
  <si>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</si>
  <si>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</si>
  <si>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</si>
  <si>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</si>
  <si>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</si>
  <si>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</si>
  <si>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</si>
  <si>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</si>
  <si>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</si>
  <si>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</si>
  <si>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</si>
  <si>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</si>
  <si>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</si>
  <si>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</si>
  <si>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</si>
  <si>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</si>
  <si>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</si>
  <si>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</si>
  <si>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</si>
  <si>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</si>
  <si>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</si>
  <si>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</si>
  <si>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</si>
  <si>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</si>
  <si>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</si>
  <si>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</si>
  <si>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</si>
  <si>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</si>
  <si>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</si>
  <si>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</si>
  <si>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</si>
  <si>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</si>
  <si>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宮崎県木城町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</si>
  <si>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</si>
  <si>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</si>
  <si>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</si>
  <si>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</si>
  <si>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</si>
  <si>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</si>
  <si>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</si>
  <si>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</si>
  <si>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</si>
  <si>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</si>
  <si>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</si>
  <si>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</si>
  <si>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</si>
  <si>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</si>
  <si>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</si>
  <si>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</si>
  <si>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</si>
  <si>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</si>
  <si>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</si>
  <si>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</si>
  <si>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</si>
  <si>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</si>
  <si>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</si>
  <si>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</si>
  <si>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</si>
  <si>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</si>
  <si>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</si>
  <si>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</si>
  <si>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</si>
  <si>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</si>
  <si>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</si>
  <si>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</si>
  <si>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</si>
  <si>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</si>
  <si>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</si>
  <si>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</si>
  <si>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</si>
  <si>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</si>
  <si>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</si>
  <si>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</si>
  <si>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</si>
  <si>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</si>
  <si>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</si>
  <si>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</si>
  <si>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</si>
  <si>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</si>
  <si>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</si>
  <si>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</si>
  <si>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</si>
  <si>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</si>
  <si>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</si>
  <si>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</si>
  <si>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</si>
  <si>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</si>
  <si>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</si>
  <si>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</si>
  <si>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</si>
  <si>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</si>
  <si>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</si>
  <si>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</si>
  <si>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</si>
  <si>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</si>
  <si>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</si>
  <si>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</si>
  <si>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</si>
  <si>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</si>
  <si>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</si>
  <si>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</si>
  <si>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</si>
  <si>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</si>
  <si>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</si>
  <si>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</si>
  <si>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</si>
  <si>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</si>
  <si>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</si>
  <si>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</si>
  <si>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</si>
  <si>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</si>
  <si>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</si>
  <si>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</si>
  <si>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</si>
  <si>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</si>
  <si>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</si>
  <si>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</si>
  <si>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</si>
  <si>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</si>
  <si>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</si>
  <si>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</si>
  <si>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</si>
  <si>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</si>
  <si>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</si>
  <si>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</si>
  <si>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</si>
  <si>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</si>
  <si>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</si>
  <si>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</si>
  <si>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</si>
  <si>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</si>
  <si>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</si>
  <si>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</si>
  <si>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</si>
  <si>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</si>
  <si>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</si>
  <si>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</si>
  <si>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</si>
  <si>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</si>
  <si>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</si>
  <si>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</si>
  <si>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</si>
  <si>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</si>
  <si>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</si>
  <si>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</si>
  <si>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</si>
  <si>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</si>
  <si>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</si>
  <si>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</si>
  <si>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</si>
  <si>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</si>
  <si>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</si>
  <si>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</si>
  <si>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</si>
  <si>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</si>
  <si>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</si>
  <si>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</si>
  <si>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</si>
  <si>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</si>
  <si>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</si>
  <si>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</si>
  <si>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</si>
  <si>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</si>
  <si>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</si>
  <si>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</si>
  <si>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</si>
  <si>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</si>
  <si>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</si>
  <si>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</si>
  <si>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</si>
  <si>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</si>
  <si>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</si>
  <si>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</si>
  <si>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</si>
  <si>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</si>
  <si>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</si>
  <si>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</si>
  <si>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</si>
  <si>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</si>
  <si>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</si>
  <si>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</si>
  <si>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宮崎県木城町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</si>
  <si>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</si>
  <si>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</si>
  <si>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</si>
  <si>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</si>
  <si>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</si>
  <si>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</si>
  <si>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</si>
  <si>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</si>
  <si>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</si>
  <si>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</si>
  <si>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</si>
  <si>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</si>
  <si>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</si>
  <si>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</si>
  <si>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</si>
  <si>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</si>
  <si>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</si>
  <si>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</si>
  <si>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</si>
  <si>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</si>
  <si>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</si>
  <si>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</si>
  <si>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</si>
  <si>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</si>
  <si>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</si>
  <si>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</si>
  <si>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</si>
  <si>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</si>
  <si>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</si>
  <si>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</si>
  <si>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</si>
  <si>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</si>
  <si>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</si>
  <si>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</si>
  <si>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</si>
  <si>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介護保険特別会計(保険事業勘定)</t>
    <phoneticPr fontId="5"/>
  </si>
  <si>
    <t>後期高齢者医療特別会計</t>
    <phoneticPr fontId="5"/>
  </si>
  <si>
    <t>介護保険特別会計(介護サービス事業勘定）</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</si>
  <si>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</si>
  <si>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</si>
  <si>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</si>
  <si>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</si>
  <si>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</si>
  <si>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</si>
  <si>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</si>
  <si>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</si>
  <si>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</si>
  <si>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</si>
  <si>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</si>
  <si>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</si>
  <si>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</si>
  <si>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</si>
  <si>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</si>
  <si>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</si>
  <si>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</si>
  <si>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</si>
  <si>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</si>
  <si>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</si>
  <si>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</si>
  <si>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</si>
  <si>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</si>
  <si>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</si>
  <si>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</si>
  <si>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</si>
  <si>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</si>
  <si>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</si>
  <si>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</si>
  <si>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</si>
  <si>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</si>
  <si>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</si>
  <si>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</si>
  <si>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</si>
  <si>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</si>
  <si>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</si>
  <si>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</si>
  <si>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</si>
  <si>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</si>
  <si>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</si>
  <si>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</si>
  <si>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</si>
  <si>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</si>
  <si>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</si>
  <si>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</si>
  <si>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</si>
  <si>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</si>
  <si>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</si>
  <si>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</si>
  <si>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</si>
  <si>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</si>
  <si>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</si>
  <si>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</si>
  <si>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</si>
  <si>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</si>
  <si>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</si>
  <si>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</si>
  <si>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</si>
  <si>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</si>
  <si>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</si>
  <si>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</si>
  <si>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</si>
  <si>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</si>
  <si>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</si>
  <si>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</si>
  <si>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</si>
  <si>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</si>
  <si>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</si>
  <si>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</si>
  <si>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</si>
  <si>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介護保険特別会計(介護サービス事業勘定)</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</si>
  <si>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</si>
  <si>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</si>
  <si>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</si>
  <si>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</si>
  <si>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</si>
  <si>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</si>
  <si>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</si>
  <si>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</si>
  <si>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</si>
  <si>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</si>
  <si>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</si>
  <si>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</si>
  <si>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</si>
  <si>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</si>
  <si>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</si>
  <si>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</si>
  <si>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</si>
  <si>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</si>
  <si>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</si>
  <si>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</si>
  <si>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</si>
  <si>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</si>
  <si>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</si>
  <si>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</si>
  <si>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</si>
  <si>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</si>
  <si>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</si>
  <si>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</si>
  <si>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</si>
  <si>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</si>
  <si>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</si>
  <si>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</si>
  <si>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</si>
  <si>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</si>
  <si>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</si>
  <si>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</si>
  <si>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</si>
  <si>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</si>
  <si>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</si>
  <si>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</si>
  <si>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</si>
  <si>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</si>
  <si>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</si>
  <si>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</si>
  <si>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</si>
  <si>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</si>
  <si>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</si>
  <si>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</si>
  <si>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</si>
  <si>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</si>
  <si>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</si>
  <si>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</si>
  <si>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</si>
  <si>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</si>
  <si>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</si>
  <si>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</si>
  <si>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</si>
  <si>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</si>
  <si>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</si>
  <si>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</si>
  <si>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</si>
  <si>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</si>
  <si>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</si>
  <si>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</si>
  <si>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</si>
  <si>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</si>
  <si>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</si>
  <si>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</si>
  <si>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</si>
  <si>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</si>
  <si>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</si>
  <si>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</si>
  <si>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</si>
  <si>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</si>
  <si>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</si>
  <si>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</si>
  <si>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</si>
  <si>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</si>
  <si>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</si>
  <si>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</si>
  <si>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</si>
  <si>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</si>
  <si>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</si>
  <si>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</si>
  <si>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</si>
  <si>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</si>
  <si>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</si>
  <si>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</si>
  <si>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</si>
  <si>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2.43</t>
  </si>
  <si>
    <t>一般会計</t>
  </si>
  <si>
    <t>国民健康保険事業特別会計</t>
  </si>
  <si>
    <t>下水道事業特別会計</t>
  </si>
  <si>
    <t>簡易水道事業特別会計</t>
  </si>
  <si>
    <t>介護保険特別会計(保険事業勘定)</t>
  </si>
  <si>
    <t>後期高齢者医療特別会計</t>
  </si>
  <si>
    <t>介護保険特別会計(介護サービス事業勘定）</t>
  </si>
  <si>
    <t>その他会計（赤字）</t>
  </si>
  <si>
    <t>その他会計（黒字）</t>
  </si>
  <si>
    <t>-</t>
    <phoneticPr fontId="2"/>
  </si>
  <si>
    <t>-</t>
    <phoneticPr fontId="2"/>
  </si>
  <si>
    <t>-</t>
    <phoneticPr fontId="2"/>
  </si>
  <si>
    <t>東児湯消防組合</t>
    <rPh sb="0" eb="1">
      <t>ヒガシ</t>
    </rPh>
    <rPh sb="1" eb="3">
      <t>コユ</t>
    </rPh>
    <rPh sb="3" eb="5">
      <t>ショウボウ</t>
    </rPh>
    <rPh sb="5" eb="7">
      <t>クミアイ</t>
    </rPh>
    <phoneticPr fontId="2"/>
  </si>
  <si>
    <t>西都児湯環境整備事務組合</t>
    <rPh sb="0" eb="2">
      <t>サイト</t>
    </rPh>
    <rPh sb="2" eb="4">
      <t>コユ</t>
    </rPh>
    <rPh sb="4" eb="6">
      <t>カンキョウ</t>
    </rPh>
    <rPh sb="6" eb="8">
      <t>セイビ</t>
    </rPh>
    <rPh sb="8" eb="10">
      <t>ジム</t>
    </rPh>
    <rPh sb="10" eb="12">
      <t>クミアイ</t>
    </rPh>
    <phoneticPr fontId="2"/>
  </si>
  <si>
    <t>高鍋・木城衛生組合</t>
    <rPh sb="0" eb="2">
      <t>タカナベ</t>
    </rPh>
    <rPh sb="3" eb="5">
      <t>キジョウ</t>
    </rPh>
    <rPh sb="5" eb="7">
      <t>エイセイ</t>
    </rPh>
    <rPh sb="7" eb="9">
      <t>クミアイ</t>
    </rPh>
    <phoneticPr fontId="2"/>
  </si>
  <si>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2"/>
  </si>
  <si>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</si>
  <si>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</si>
  <si>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</si>
  <si>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一ツ瀬川営農飲雑用水広域水道事業団</t>
    <rPh sb="0" eb="1">
      <t>イチ</t>
    </rPh>
    <rPh sb="2" eb="3">
      <t>セ</t>
    </rPh>
    <rPh sb="3" eb="4">
      <t>カワ</t>
    </rPh>
    <rPh sb="4" eb="6">
      <t>エイノウ</t>
    </rPh>
    <rPh sb="6" eb="7">
      <t>ノ</t>
    </rPh>
    <rPh sb="7" eb="10">
      <t>ザツヨウスイ</t>
    </rPh>
    <rPh sb="10" eb="12">
      <t>コウイキ</t>
    </rPh>
    <rPh sb="12" eb="14">
      <t>スイドウ</t>
    </rPh>
    <rPh sb="14" eb="17">
      <t>ジギョウダン</t>
    </rPh>
    <phoneticPr fontId="2"/>
  </si>
  <si>
    <t>宮崎県自治会館管理組合</t>
    <rPh sb="0" eb="3">
      <t>ミヤザキケン</t>
    </rPh>
    <rPh sb="3" eb="5">
      <t>ジチ</t>
    </rPh>
    <rPh sb="5" eb="7">
      <t>カイカン</t>
    </rPh>
    <rPh sb="7" eb="9">
      <t>カンリ</t>
    </rPh>
    <rPh sb="9" eb="11">
      <t>クミアイ</t>
    </rPh>
    <phoneticPr fontId="2"/>
  </si>
  <si>
    <t>㈲グリーンサービス・コスモス</t>
  </si>
  <si>
    <t>(社)宮崎県林業公社</t>
    <rPh sb="1" eb="2">
      <t>シャ</t>
    </rPh>
    <rPh sb="3" eb="6">
      <t>ミヤザキケン</t>
    </rPh>
    <rPh sb="6" eb="8">
      <t>リンギョウ</t>
    </rPh>
    <rPh sb="8" eb="10">
      <t>コウシャ</t>
    </rPh>
    <phoneticPr fontId="2"/>
  </si>
  <si>
    <t>(財)宮崎県環境整備公社</t>
    <rPh sb="1" eb="2">
      <t>ザイ</t>
    </rPh>
    <rPh sb="3" eb="6">
      <t>ミヤザキケン</t>
    </rPh>
    <rPh sb="6" eb="8">
      <t>カンキョウ</t>
    </rPh>
    <rPh sb="8" eb="10">
      <t>セイビ</t>
    </rPh>
    <rPh sb="10" eb="12">
      <t>コウシャ</t>
    </rPh>
    <phoneticPr fontId="2"/>
  </si>
  <si>
    <t>児湯広域森林組合</t>
    <rPh sb="0" eb="2">
      <t>コユ</t>
    </rPh>
    <rPh sb="2" eb="4">
      <t>コウイキ</t>
    </rPh>
    <rPh sb="4" eb="6">
      <t>シンリン</t>
    </rPh>
    <rPh sb="6" eb="8">
      <t>クミアイ</t>
    </rPh>
    <phoneticPr fontId="2"/>
  </si>
  <si>
    <t>○</t>
  </si>
  <si>
    <t>-</t>
    <phoneticPr fontId="2"/>
  </si>
  <si>
    <t>-</t>
    <phoneticPr fontId="2"/>
  </si>
  <si>
    <t>公共施設等整備基金</t>
    <rPh sb="0" eb="2">
      <t>コウキョウ</t>
    </rPh>
    <rPh sb="2" eb="4">
      <t>シセツ</t>
    </rPh>
    <rPh sb="4" eb="5">
      <t>トウ</t>
    </rPh>
    <rPh sb="5" eb="7">
      <t>セイビ</t>
    </rPh>
    <rPh sb="7" eb="9">
      <t>キキン</t>
    </rPh>
    <phoneticPr fontId="11"/>
  </si>
  <si>
    <t>災害対策基金</t>
    <rPh sb="0" eb="2">
      <t>サイガイ</t>
    </rPh>
    <rPh sb="2" eb="4">
      <t>タイサク</t>
    </rPh>
    <rPh sb="4" eb="6">
      <t>キキン</t>
    </rPh>
    <phoneticPr fontId="11"/>
  </si>
  <si>
    <t>地域振興基金</t>
    <rPh sb="0" eb="2">
      <t>チイキ</t>
    </rPh>
    <rPh sb="2" eb="4">
      <t>シンコウ</t>
    </rPh>
    <rPh sb="4" eb="6">
      <t>キキン</t>
    </rPh>
    <phoneticPr fontId="11"/>
  </si>
  <si>
    <t>地域福祉基金</t>
    <rPh sb="0" eb="2">
      <t>チイキ</t>
    </rPh>
    <rPh sb="2" eb="4">
      <t>フクシ</t>
    </rPh>
    <rPh sb="4" eb="6">
      <t>キキン</t>
    </rPh>
    <phoneticPr fontId="11"/>
  </si>
  <si>
    <t>産業振興支援事業基金</t>
    <rPh sb="0" eb="2">
      <t>サンギョウ</t>
    </rPh>
    <rPh sb="2" eb="4">
      <t>シンコウ</t>
    </rPh>
    <rPh sb="4" eb="6">
      <t>シエン</t>
    </rPh>
    <rPh sb="6" eb="8">
      <t>ジギョウ</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</si>
  <si>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</si>
  <si>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</si>
  <si>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</si>
  <si>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将来負担比率は発生しておらず、有形固定資産減価償却率は横ばいで推移している。今後も公共施設等総合管理計画を活用した管理手法の実施に努める。</t>
    <rPh sb="0" eb="2">
      <t>ショウライ</t>
    </rPh>
    <rPh sb="2" eb="4">
      <t>フタン</t>
    </rPh>
    <rPh sb="4" eb="6">
      <t>ヒリツ</t>
    </rPh>
    <rPh sb="7" eb="9">
      <t>ハッセイ</t>
    </rPh>
    <rPh sb="15" eb="17">
      <t>ユウケイ</t>
    </rPh>
    <rPh sb="17" eb="19">
      <t>コテイ</t>
    </rPh>
    <rPh sb="19" eb="21">
      <t>シサン</t>
    </rPh>
    <rPh sb="21" eb="23">
      <t>ゲンカ</t>
    </rPh>
    <rPh sb="23" eb="25">
      <t>ショウキャク</t>
    </rPh>
    <rPh sb="25" eb="26">
      <t>リツ</t>
    </rPh>
    <rPh sb="27" eb="28">
      <t>ヨコ</t>
    </rPh>
    <rPh sb="31" eb="33">
      <t>スイイ</t>
    </rPh>
    <rPh sb="38" eb="40">
      <t>コンゴ</t>
    </rPh>
    <rPh sb="41" eb="46">
      <t>コウキョウシセツトウ</t>
    </rPh>
    <rPh sb="46" eb="48">
      <t>ソウゴウ</t>
    </rPh>
    <rPh sb="48" eb="50">
      <t>カンリ</t>
    </rPh>
    <rPh sb="50" eb="52">
      <t>ケイカク</t>
    </rPh>
    <rPh sb="53" eb="55">
      <t>カツヨウ</t>
    </rPh>
    <rPh sb="57" eb="59">
      <t>カンリ</t>
    </rPh>
    <rPh sb="59" eb="61">
      <t>シュホウ</t>
    </rPh>
    <rPh sb="62" eb="64">
      <t>ジッシ</t>
    </rPh>
    <rPh sb="65" eb="6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</si>
  <si>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</si>
  <si>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</si>
  <si>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</si>
  <si>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</si>
  <si>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</si>
  <si>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</si>
  <si>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</si>
  <si>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おらず、実質公債費比率は類似団体と比較して低い水準であり、減少傾向にある。平成23年度から平成27年度までの地方債抑制により元利償還金は減少しており、今後も計画的な地方債の発行及び償還を行うことで、公債費の適正化に取り組んでいく。</t>
    <rPh sb="0" eb="6">
      <t>ショウライフタンヒリツ</t>
    </rPh>
    <rPh sb="7" eb="9">
      <t>ハッセイ</t>
    </rPh>
    <rPh sb="15" eb="17">
      <t>ジッシツ</t>
    </rPh>
    <rPh sb="17" eb="22">
      <t>コウサイヒヒリツ</t>
    </rPh>
    <rPh sb="23" eb="27">
      <t>ルイジダンタイ</t>
    </rPh>
    <rPh sb="28" eb="30">
      <t>ヒカク</t>
    </rPh>
    <rPh sb="32" eb="33">
      <t>ヒク</t>
    </rPh>
    <rPh sb="34" eb="36">
      <t>スイジュン</t>
    </rPh>
    <rPh sb="40" eb="42">
      <t>ゲンショウ</t>
    </rPh>
    <rPh sb="42" eb="44">
      <t>ケイコウ</t>
    </rPh>
    <rPh sb="48" eb="50">
      <t>ヘイセイ</t>
    </rPh>
    <rPh sb="52" eb="54">
      <t>ネンド</t>
    </rPh>
    <rPh sb="56" eb="58">
      <t>ヘイセイ</t>
    </rPh>
    <rPh sb="60" eb="62">
      <t>ネンド</t>
    </rPh>
    <rPh sb="65" eb="68">
      <t>チホウサイ</t>
    </rPh>
    <rPh sb="68" eb="70">
      <t>ヨクセイ</t>
    </rPh>
    <rPh sb="73" eb="78">
      <t>ガンリショウカンキン</t>
    </rPh>
    <rPh sb="79" eb="81">
      <t>ゲンショウ</t>
    </rPh>
    <rPh sb="86" eb="88">
      <t>コンゴ</t>
    </rPh>
    <rPh sb="89" eb="92">
      <t>ケイカクテキ</t>
    </rPh>
    <rPh sb="93" eb="96">
      <t>チホウサイ</t>
    </rPh>
    <rPh sb="97" eb="99">
      <t>ハッコウ</t>
    </rPh>
    <rPh sb="99" eb="100">
      <t>オヨ</t>
    </rPh>
    <rPh sb="101" eb="103">
      <t>ショウカン</t>
    </rPh>
    <rPh sb="104" eb="105">
      <t>オコナ</t>
    </rPh>
    <rPh sb="110" eb="113">
      <t>コウサイヒ</t>
    </rPh>
    <rPh sb="114" eb="117">
      <t>テキセイカ</t>
    </rPh>
    <rPh sb="118" eb="119">
      <t>ト</t>
    </rPh>
    <rPh sb="120" eb="121">
      <t>ク</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</si>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</sst>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c:ext xmlns:c16="http://schemas.microsoft.com/office/drawing/2014/chart" uri="{C3380CC4-5D6E-409C-BE32-E72D297353CC}">
              <c16:uniqueId val="{00000000-85BE-49B3-8C9A-835300B745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139038</c:v>
                </c:pt>
                <c:pt idx="1">
                  <c:v>134500</c:v>
                </c:pt>
                <c:pt idx="2">
                  <c:v>44829</c:v>
                </c:pt>
                <c:pt idx="3">
                  <c:v>90931</c:v>
                </c:pt>
                <c:pt idx="4">
                  <c:v>164369</c:v>
                </c:pt>
              </c:numCache>
            </c:numRef>
          </c:val>
          <c:smooth val="0"/>
          <c:extLst>
            <c:ext xmlns:c16="http://schemas.microsoft.com/office/drawing/2014/chart" uri="{C3380CC4-5D6E-409C-BE32-E72D297353CC}">
              <c16:uniqueId val="{00000001-85BE-49B3-8C9A-835300B745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8.24</c:v>
                </c:pt>
                <c:pt idx="1">
                  <c:v>6.4</c:v>
                </c:pt>
                <c:pt idx="2">
                  <c:v>8.5399999999999991</c:v>
                </c:pt>
                <c:pt idx="3">
                  <c:v>11.09</c:v>
                </c:pt>
                <c:pt idx="4">
                  <c:v>8.8800000000000008</c:v>
                </c:pt>
              </c:numCache>
            </c:numRef>
          </c:val>
          <c:extLst>
            <c:ext xmlns:c16="http://schemas.microsoft.com/office/drawing/2014/chart" uri="{C3380CC4-5D6E-409C-BE32-E72D297353CC}">
              <c16:uniqueId val="{00000000-D3FA-4D4F-99C5-10B2619892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118.77</c:v>
                </c:pt>
                <c:pt idx="1">
                  <c:v>129.69999999999999</c:v>
                </c:pt>
                <c:pt idx="2">
                  <c:v>137.96</c:v>
                </c:pt>
                <c:pt idx="3">
                  <c:v>148.19999999999999</c:v>
                </c:pt>
                <c:pt idx="4">
                  <c:v>156.91</c:v>
                </c:pt>
              </c:numCache>
            </c:numRef>
          </c:val>
          <c:extLst>
            <c:ext xmlns:c16="http://schemas.microsoft.com/office/drawing/2014/chart" uri="{C3380CC4-5D6E-409C-BE32-E72D297353CC}">
              <c16:uniqueId val="{00000001-D3FA-4D4F-99C5-10B2619892A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8.82</c:v>
                </c:pt>
                <c:pt idx="1">
                  <c:v>1.44</c:v>
                </c:pt>
                <c:pt idx="2">
                  <c:v>7.74</c:v>
                </c:pt>
                <c:pt idx="3">
                  <c:v>2.1800000000000002</c:v>
                </c:pt>
                <c:pt idx="4">
                  <c:v>-2.4300000000000002</c:v>
                </c:pt>
              </c:numCache>
            </c:numRef>
          </c:val>
          <c:smooth val="0"/>
          <c:extLst>
            <c:ext xmlns:c16="http://schemas.microsoft.com/office/drawing/2014/chart" uri="{C3380CC4-5D6E-409C-BE32-E72D297353CC}">
              <c16:uniqueId val="{00000002-D3FA-4D4F-99C5-10B2619892A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631-46E0-9472-BD017AD7CB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31-46E0-9472-BD017AD7CBB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31-46E0-9472-BD017AD7CBBB}"/>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7.0000000000000007E-2</c:v>
                </c:pt>
                <c:pt idx="8">
                  <c:v>#N/A</c:v>
                </c:pt>
                <c:pt idx="9">
                  <c:v>0.01</c:v>
                </c:pt>
              </c:numCache>
            </c:numRef>
          </c:val>
          <c:extLst>
            <c:ext xmlns:c16="http://schemas.microsoft.com/office/drawing/2014/chart" uri="{C3380CC4-5D6E-409C-BE32-E72D297353CC}">
              <c16:uniqueId val="{00000003-3631-46E0-9472-BD017AD7CBB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0.08</c:v>
                </c:pt>
                <c:pt idx="4">
                  <c:v>#N/A</c:v>
                </c:pt>
                <c:pt idx="5">
                  <c:v>0</c:v>
                </c:pt>
                <c:pt idx="6">
                  <c:v>#N/A</c:v>
                </c:pt>
                <c:pt idx="7">
                  <c:v>0.02</c:v>
                </c:pt>
                <c:pt idx="8">
                  <c:v>#N/A</c:v>
                </c:pt>
                <c:pt idx="9">
                  <c:v>0.02</c:v>
                </c:pt>
              </c:numCache>
            </c:numRef>
          </c:val>
          <c:extLst>
            <c:ext xmlns:c16="http://schemas.microsoft.com/office/drawing/2014/chart" uri="{C3380CC4-5D6E-409C-BE32-E72D297353CC}">
              <c16:uniqueId val="{00000004-3631-46E0-9472-BD017AD7CBB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0.52</c:v>
                </c:pt>
                <c:pt idx="2">
                  <c:v>#N/A</c:v>
                </c:pt>
                <c:pt idx="3">
                  <c:v>0.48</c:v>
                </c:pt>
                <c:pt idx="4">
                  <c:v>#N/A</c:v>
                </c:pt>
                <c:pt idx="5">
                  <c:v>0.53</c:v>
                </c:pt>
                <c:pt idx="6">
                  <c:v>#N/A</c:v>
                </c:pt>
                <c:pt idx="7">
                  <c:v>1.51</c:v>
                </c:pt>
                <c:pt idx="8">
                  <c:v>#N/A</c:v>
                </c:pt>
                <c:pt idx="9">
                  <c:v>0.27</c:v>
                </c:pt>
              </c:numCache>
            </c:numRef>
          </c:val>
          <c:extLst>
            <c:ext xmlns:c16="http://schemas.microsoft.com/office/drawing/2014/chart" uri="{C3380CC4-5D6E-409C-BE32-E72D297353CC}">
              <c16:uniqueId val="{00000005-3631-46E0-9472-BD017AD7CBB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0.22</c:v>
                </c:pt>
                <c:pt idx="4">
                  <c:v>#N/A</c:v>
                </c:pt>
                <c:pt idx="5">
                  <c:v>0.69</c:v>
                </c:pt>
                <c:pt idx="6">
                  <c:v>#N/A</c:v>
                </c:pt>
                <c:pt idx="7">
                  <c:v>0.76</c:v>
                </c:pt>
                <c:pt idx="8">
                  <c:v>#N/A</c:v>
                </c:pt>
                <c:pt idx="9">
                  <c:v>0.61</c:v>
                </c:pt>
              </c:numCache>
            </c:numRef>
          </c:val>
          <c:extLst>
            <c:ext xmlns:c16="http://schemas.microsoft.com/office/drawing/2014/chart" uri="{C3380CC4-5D6E-409C-BE32-E72D297353CC}">
              <c16:uniqueId val="{00000006-3631-46E0-9472-BD017AD7CBBB}"/>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0.95</c:v>
                </c:pt>
                <c:pt idx="4">
                  <c:v>#N/A</c:v>
                </c:pt>
                <c:pt idx="5">
                  <c:v>0.99</c:v>
                </c:pt>
                <c:pt idx="6">
                  <c:v>#N/A</c:v>
                </c:pt>
                <c:pt idx="7">
                  <c:v>0.65</c:v>
                </c:pt>
                <c:pt idx="8">
                  <c:v>#N/A</c:v>
                </c:pt>
                <c:pt idx="9">
                  <c:v>0.68</c:v>
                </c:pt>
              </c:numCache>
            </c:numRef>
          </c:val>
          <c:extLst>
            <c:ext xmlns:c16="http://schemas.microsoft.com/office/drawing/2014/chart" uri="{C3380CC4-5D6E-409C-BE32-E72D297353CC}">
              <c16:uniqueId val="{00000007-3631-46E0-9472-BD017AD7CBBB}"/>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1.91</c:v>
                </c:pt>
                <c:pt idx="2">
                  <c:v>#N/A</c:v>
                </c:pt>
                <c:pt idx="3">
                  <c:v>1.48</c:v>
                </c:pt>
                <c:pt idx="4">
                  <c:v>#N/A</c:v>
                </c:pt>
                <c:pt idx="5">
                  <c:v>1.57</c:v>
                </c:pt>
                <c:pt idx="6">
                  <c:v>#N/A</c:v>
                </c:pt>
                <c:pt idx="7">
                  <c:v>2.41</c:v>
                </c:pt>
                <c:pt idx="8">
                  <c:v>#N/A</c:v>
                </c:pt>
                <c:pt idx="9">
                  <c:v>2.21</c:v>
                </c:pt>
              </c:numCache>
            </c:numRef>
          </c:val>
          <c:extLst>
            <c:ext xmlns:c16="http://schemas.microsoft.com/office/drawing/2014/chart" uri="{C3380CC4-5D6E-409C-BE32-E72D297353CC}">
              <c16:uniqueId val="{00000008-3631-46E0-9472-BD017AD7CB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8.24</c:v>
                </c:pt>
                <c:pt idx="2">
                  <c:v>#N/A</c:v>
                </c:pt>
                <c:pt idx="3">
                  <c:v>6.4</c:v>
                </c:pt>
                <c:pt idx="4">
                  <c:v>#N/A</c:v>
                </c:pt>
                <c:pt idx="5">
                  <c:v>8.5399999999999991</c:v>
                </c:pt>
                <c:pt idx="6">
                  <c:v>#N/A</c:v>
                </c:pt>
                <c:pt idx="7">
                  <c:v>11.08</c:v>
                </c:pt>
                <c:pt idx="8">
                  <c:v>#N/A</c:v>
                </c:pt>
                <c:pt idx="9">
                  <c:v>8.8800000000000008</c:v>
                </c:pt>
              </c:numCache>
            </c:numRef>
          </c:val>
          <c:extLst>
            <c:ext xmlns:c16="http://schemas.microsoft.com/office/drawing/2014/chart" uri="{C3380CC4-5D6E-409C-BE32-E72D297353CC}">
              <c16:uniqueId val="{00000009-3631-46E0-9472-BD017AD7CB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400</c:v>
                </c:pt>
                <c:pt idx="5">
                  <c:v>403</c:v>
                </c:pt>
                <c:pt idx="8">
                  <c:v>381</c:v>
                </c:pt>
                <c:pt idx="11">
                  <c:v>332</c:v>
                </c:pt>
                <c:pt idx="14">
                  <c:v>314</c:v>
                </c:pt>
              </c:numCache>
            </c:numRef>
          </c:val>
          <c:extLst>
            <c:ext xmlns:c16="http://schemas.microsoft.com/office/drawing/2014/chart" uri="{C3380CC4-5D6E-409C-BE32-E72D297353CC}">
              <c16:uniqueId val="{00000000-C392-4786-B686-2921F4B8670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392-4786-B686-2921F4B8670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8</c:v>
                </c:pt>
                <c:pt idx="6">
                  <c:v>6</c:v>
                </c:pt>
                <c:pt idx="9">
                  <c:v>5</c:v>
                </c:pt>
                <c:pt idx="12">
                  <c:v>3</c:v>
                </c:pt>
              </c:numCache>
            </c:numRef>
          </c:val>
          <c:extLst>
            <c:ext xmlns:c16="http://schemas.microsoft.com/office/drawing/2014/chart" uri="{C3380CC4-5D6E-409C-BE32-E72D297353CC}">
              <c16:uniqueId val="{00000002-C392-4786-B686-2921F4B8670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61</c:v>
                </c:pt>
                <c:pt idx="6">
                  <c:v>40</c:v>
                </c:pt>
                <c:pt idx="9">
                  <c:v>43</c:v>
                </c:pt>
                <c:pt idx="12">
                  <c:v>43</c:v>
                </c:pt>
              </c:numCache>
            </c:numRef>
          </c:val>
          <c:extLst>
            <c:ext xmlns:c16="http://schemas.microsoft.com/office/drawing/2014/chart" uri="{C3380CC4-5D6E-409C-BE32-E72D297353CC}">
              <c16:uniqueId val="{00000003-C392-4786-B686-2921F4B8670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121</c:v>
                </c:pt>
                <c:pt idx="3">
                  <c:v>121</c:v>
                </c:pt>
                <c:pt idx="6">
                  <c:v>127</c:v>
                </c:pt>
                <c:pt idx="9">
                  <c:v>126</c:v>
                </c:pt>
                <c:pt idx="12">
                  <c:v>130</c:v>
                </c:pt>
              </c:numCache>
            </c:numRef>
          </c:val>
          <c:extLst>
            <c:ext xmlns:c16="http://schemas.microsoft.com/office/drawing/2014/chart" uri="{C3380CC4-5D6E-409C-BE32-E72D297353CC}">
              <c16:uniqueId val="{00000004-C392-4786-B686-2921F4B8670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92-4786-B686-2921F4B8670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92-4786-B686-2921F4B8670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428</c:v>
                </c:pt>
                <c:pt idx="3">
                  <c:v>413</c:v>
                </c:pt>
                <c:pt idx="6">
                  <c:v>367</c:v>
                </c:pt>
                <c:pt idx="9">
                  <c:v>282</c:v>
                </c:pt>
                <c:pt idx="12">
                  <c:v>251</c:v>
                </c:pt>
              </c:numCache>
            </c:numRef>
          </c:val>
          <c:extLst>
            <c:ext xmlns:c16="http://schemas.microsoft.com/office/drawing/2014/chart" uri="{C3380CC4-5D6E-409C-BE32-E72D297353CC}">
              <c16:uniqueId val="{00000007-C392-4786-B686-2921F4B8670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193</c:v>
                </c:pt>
                <c:pt idx="2">
                  <c:v>#N/A</c:v>
                </c:pt>
                <c:pt idx="3">
                  <c:v>#N/A</c:v>
                </c:pt>
                <c:pt idx="4">
                  <c:v>200</c:v>
                </c:pt>
                <c:pt idx="5">
                  <c:v>#N/A</c:v>
                </c:pt>
                <c:pt idx="6">
                  <c:v>#N/A</c:v>
                </c:pt>
                <c:pt idx="7">
                  <c:v>159</c:v>
                </c:pt>
                <c:pt idx="8">
                  <c:v>#N/A</c:v>
                </c:pt>
                <c:pt idx="9">
                  <c:v>#N/A</c:v>
                </c:pt>
                <c:pt idx="10">
                  <c:v>124</c:v>
                </c:pt>
                <c:pt idx="11">
                  <c:v>#N/A</c:v>
                </c:pt>
                <c:pt idx="12">
                  <c:v>#N/A</c:v>
                </c:pt>
                <c:pt idx="13">
                  <c:v>113</c:v>
                </c:pt>
                <c:pt idx="14">
                  <c:v>#N/A</c:v>
                </c:pt>
              </c:numCache>
            </c:numRef>
          </c:val>
          <c:smooth val="0"/>
          <c:extLst>
            <c:ext xmlns:c16="http://schemas.microsoft.com/office/drawing/2014/chart" uri="{C3380CC4-5D6E-409C-BE32-E72D297353CC}">
              <c16:uniqueId val="{00000008-C392-4786-B686-2921F4B8670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3068</c:v>
                </c:pt>
                <c:pt idx="5">
                  <c:v>2826</c:v>
                </c:pt>
                <c:pt idx="8">
                  <c:v>2599</c:v>
                </c:pt>
                <c:pt idx="11">
                  <c:v>2419</c:v>
                </c:pt>
                <c:pt idx="14">
                  <c:v>2518</c:v>
                </c:pt>
              </c:numCache>
            </c:numRef>
          </c:val>
          <c:extLst>
            <c:ext xmlns:c16="http://schemas.microsoft.com/office/drawing/2014/chart" uri="{C3380CC4-5D6E-409C-BE32-E72D297353CC}">
              <c16:uniqueId val="{00000000-73D7-41DB-A7E5-891C2F2BA9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185</c:v>
                </c:pt>
                <c:pt idx="5">
                  <c:v>169</c:v>
                </c:pt>
                <c:pt idx="8">
                  <c:v>152</c:v>
                </c:pt>
                <c:pt idx="11">
                  <c:v>135</c:v>
                </c:pt>
                <c:pt idx="14">
                  <c:v>118</c:v>
                </c:pt>
              </c:numCache>
            </c:numRef>
          </c:val>
          <c:extLst>
            <c:ext xmlns:c16="http://schemas.microsoft.com/office/drawing/2014/chart" uri="{C3380CC4-5D6E-409C-BE32-E72D297353CC}">
              <c16:uniqueId val="{00000001-73D7-41DB-A7E5-891C2F2BA9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4402</c:v>
                </c:pt>
                <c:pt idx="5">
                  <c:v>4582</c:v>
                </c:pt>
                <c:pt idx="8">
                  <c:v>5118</c:v>
                </c:pt>
                <c:pt idx="11">
                  <c:v>5215</c:v>
                </c:pt>
                <c:pt idx="14">
                  <c:v>5493</c:v>
                </c:pt>
              </c:numCache>
            </c:numRef>
          </c:val>
          <c:extLst>
            <c:ext xmlns:c16="http://schemas.microsoft.com/office/drawing/2014/chart" uri="{C3380CC4-5D6E-409C-BE32-E72D297353CC}">
              <c16:uniqueId val="{00000002-73D7-41DB-A7E5-891C2F2BA9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D7-41DB-A7E5-891C2F2BA9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D7-41DB-A7E5-891C2F2BA9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3</c:v>
                </c:pt>
                <c:pt idx="12">
                  <c:v>3</c:v>
                </c:pt>
              </c:numCache>
            </c:numRef>
          </c:val>
          <c:extLst>
            <c:ext xmlns:c16="http://schemas.microsoft.com/office/drawing/2014/chart" uri="{C3380CC4-5D6E-409C-BE32-E72D297353CC}">
              <c16:uniqueId val="{00000005-73D7-41DB-A7E5-891C2F2BA9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912</c:v>
                </c:pt>
                <c:pt idx="3">
                  <c:v>896</c:v>
                </c:pt>
                <c:pt idx="6">
                  <c:v>899</c:v>
                </c:pt>
                <c:pt idx="9">
                  <c:v>909</c:v>
                </c:pt>
                <c:pt idx="12">
                  <c:v>928</c:v>
                </c:pt>
              </c:numCache>
            </c:numRef>
          </c:val>
          <c:extLst>
            <c:ext xmlns:c16="http://schemas.microsoft.com/office/drawing/2014/chart" uri="{C3380CC4-5D6E-409C-BE32-E72D297353CC}">
              <c16:uniqueId val="{00000006-73D7-41DB-A7E5-891C2F2BA9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281</c:v>
                </c:pt>
                <c:pt idx="3">
                  <c:v>326</c:v>
                </c:pt>
                <c:pt idx="6">
                  <c:v>303</c:v>
                </c:pt>
                <c:pt idx="9">
                  <c:v>268</c:v>
                </c:pt>
                <c:pt idx="12">
                  <c:v>266</c:v>
                </c:pt>
              </c:numCache>
            </c:numRef>
          </c:val>
          <c:extLst>
            <c:ext xmlns:c16="http://schemas.microsoft.com/office/drawing/2014/chart" uri="{C3380CC4-5D6E-409C-BE32-E72D297353CC}">
              <c16:uniqueId val="{00000007-73D7-41DB-A7E5-891C2F2BA9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1977</c:v>
                </c:pt>
                <c:pt idx="3">
                  <c:v>1844</c:v>
                </c:pt>
                <c:pt idx="6">
                  <c:v>1707</c:v>
                </c:pt>
                <c:pt idx="9">
                  <c:v>1604</c:v>
                </c:pt>
                <c:pt idx="12">
                  <c:v>1547</c:v>
                </c:pt>
              </c:numCache>
            </c:numRef>
          </c:val>
          <c:extLst>
            <c:ext xmlns:c16="http://schemas.microsoft.com/office/drawing/2014/chart" uri="{C3380CC4-5D6E-409C-BE32-E72D297353CC}">
              <c16:uniqueId val="{00000008-73D7-41DB-A7E5-891C2F2BA9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9-73D7-41DB-A7E5-891C2F2BA9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2221</c:v>
                </c:pt>
                <c:pt idx="3">
                  <c:v>1837</c:v>
                </c:pt>
                <c:pt idx="6">
                  <c:v>1494</c:v>
                </c:pt>
                <c:pt idx="9">
                  <c:v>1280</c:v>
                </c:pt>
                <c:pt idx="12">
                  <c:v>1325</c:v>
                </c:pt>
              </c:numCache>
            </c:numRef>
          </c:val>
          <c:extLst>
            <c:ext xmlns:c16="http://schemas.microsoft.com/office/drawing/2014/chart" uri="{C3380CC4-5D6E-409C-BE32-E72D297353CC}">
              <c16:uniqueId val="{0000000A-73D7-41DB-A7E5-891C2F2BA9C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3D7-41DB-A7E5-891C2F2BA9C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3959</c:v>
                </c:pt>
                <c:pt idx="1">
                  <c:v>4082</c:v>
                </c:pt>
                <c:pt idx="2">
                  <c:v>4235</c:v>
                </c:pt>
              </c:numCache>
            </c:numRef>
          </c:val>
          <c:extLst>
            <c:ext xmlns:c16="http://schemas.microsoft.com/office/drawing/2014/chart" uri="{C3380CC4-5D6E-409C-BE32-E72D297353CC}">
              <c16:uniqueId val="{00000000-40BE-45D8-ABE5-B1ADE450324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102</c:v>
                </c:pt>
                <c:pt idx="1">
                  <c:v>102</c:v>
                </c:pt>
                <c:pt idx="2">
                  <c:v>102</c:v>
                </c:pt>
              </c:numCache>
            </c:numRef>
          </c:val>
          <c:extLst>
            <c:ext xmlns:c16="http://schemas.microsoft.com/office/drawing/2014/chart" uri="{C3380CC4-5D6E-409C-BE32-E72D297353CC}">
              <c16:uniqueId val="{00000001-40BE-45D8-ABE5-B1ADE450324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746</c:v>
                </c:pt>
                <c:pt idx="1">
                  <c:v>722</c:v>
                </c:pt>
                <c:pt idx="2">
                  <c:v>815</c:v>
                </c:pt>
              </c:numCache>
            </c:numRef>
          </c:val>
          <c:extLst>
            <c:ext xmlns:c16="http://schemas.microsoft.com/office/drawing/2014/chart" uri="{C3380CC4-5D6E-409C-BE32-E72D297353CC}">
              <c16:uniqueId val="{00000002-40BE-45D8-ABE5-B1ADE450324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{E8896AAF-F385-4D4F-AD20-D958E71638EC}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4C2-4DBA-86E6-19CF091BF6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{B9D8104F-F770-4AF7-B8C1-47BF6CD025A6}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4C2-4DBA-86E6-19CF091BF6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{CFEC8F01-3D83-41C1-8CE1-87E8E38B7609}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4C2-4DBA-86E6-19CF091BF6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{889CD320-A649-4179-9559-0DE7E461B999}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4C2-4DBA-86E6-19CF091BF6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{2042A8A7-F7A1-4790-8F97-2D20CA418CB1}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4C2-4DBA-86E6-19CF091BF6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{F86EC23E-6D9B-459B-B9F0-3F3701DABFA1}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4C2-4DBA-86E6-19CF091BF6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{25E3ED1D-F8F2-4236-9FCF-8FDCD8327EE4}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4C2-4DBA-86E6-19CF091BF6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{838D4A8A-3A6F-4645-9EDE-532539DB5325}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4C2-4DBA-86E6-19CF091BF6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{5A8CA02E-99E0-47A6-9479-031701AFB573}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4C2-4DBA-86E6-19CF091BF6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59.6</c:v>
                </c:pt>
                <c:pt idx="24">
                  <c:v>59.4</c:v>
                </c:pt>
                <c:pt idx="32">
                  <c:v>59.9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4C2-4DBA-86E6-19CF091BF6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{7BBF5661-61D4-4EAE-8251-2716B23F14EA}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4C2-4DBA-86E6-19CF091BF6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{EB2E797C-21A4-4A98-AA50-B66EB6ACEA83}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4C2-4DBA-86E6-19CF091BF6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{F90C7E6C-EFFA-46D3-9FA5-49F97B4DBFCE}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4C2-4DBA-86E6-19CF091BF6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{D1306886-5F14-46DF-8FD5-D26E134385CB}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4C2-4DBA-86E6-19CF091BF6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{B642E74E-27C5-40FF-B27B-8CDE5EAFD29A}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4C2-4DBA-86E6-19CF091BF62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{A35514F4-1E81-4791-8FE7-7D32583EB1E3}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4C2-4DBA-86E6-19CF091BF62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{064BD62B-98CD-450F-AAF6-32FF8FDCF68F}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4C2-4DBA-86E6-19CF091BF62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{6FA81490-B2ED-4BB7-BCBB-BB7F69FE4004}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4C2-4DBA-86E6-19CF091BF62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{B89A32EB-AAE6-4858-B9BF-AC339C3C0236}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4C2-4DBA-86E6-19CF091BF6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4C2-4DBA-86E6-19CF091BF628}"/>
            </c:ext>
          </c:extLst>
        </c:ser>
        <c:dLbls>
          <c:showLegendKey val="0"/>
          <c:showVal val="1"/>
          <c:showCatName val="0"/>
          <c:showSerName val="0"/>
          <c:showPercent val="0"/>
          <c:showBubbleSize val="0"/>
        </c:dLbls>
        <c:axId val="46179840"/>
        <c:axId val="46181760"/>
      </c:scatterChart>
      <c:valAx>
        <c:axId val="46179840"/>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{B0D594A3-947B-4180-A731-FFFF9DB2306B}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ED1-43D1-B1F2-B3BFCE49A6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{FD512F5C-63F3-4191-88B7-0427A8E78727}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D1-43D1-B1F2-B3BFCE49A6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{469C0CD7-F0B8-4F86-9355-B51C7EA04081}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D1-43D1-B1F2-B3BFCE49A6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{529398DF-7EA6-4576-8630-207F8401C2CA}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D1-43D1-B1F2-B3BFCE49A6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{E6096ADF-2FD3-4AF3-B026-2AEECB799D94}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D1-43D1-B1F2-B3BFCE49A60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{9AA5AEF3-0D9E-48C0-9326-CD1D78EC46CA}</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ED1-43D1-B1F2-B3BFCE49A60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{1899563D-C954-4747-B642-3E30A6F1AE6A}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ED1-43D1-B1F2-B3BFCE49A60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{E0023B99-DA9D-42D2-967A-CA3FFAE53EF8}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ED1-43D1-B1F2-B3BFCE49A60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{4CDC5916-B7C4-460C-A932-AE801A1B63A9}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ED1-43D1-B1F2-B3BFCE49A6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7.5</c:v>
                </c:pt>
                <c:pt idx="16">
                  <c:v>7.3</c:v>
                </c:pt>
                <c:pt idx="24">
                  <c:v>6.4</c:v>
                </c:pt>
                <c:pt idx="32">
                  <c:v>5.3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D1-43D1-B1F2-B3BFCE49A6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{461F4493-D9E9-455A-9B76-EA748C363714}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ED1-43D1-B1F2-B3BFCE49A6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{827443D0-6E06-4BD1-ACF4-67A7B1A50833}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D1-43D1-B1F2-B3BFCE49A6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{2BF76DB4-B347-453D-93B7-8B2FC758793C}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D1-43D1-B1F2-B3BFCE49A6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{1D29E925-D11F-487C-9DB4-78BB619CF2DE}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D1-43D1-B1F2-B3BFCE49A6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{EC7F7FA8-1718-451A-B48F-FED15CB31EC6}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D1-43D1-B1F2-B3BFCE49A60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{183E4317-6183-4D23-8ABC-582B1504CFD2}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ED1-43D1-B1F2-B3BFCE49A60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{DC0B6341-FDEC-4656-AC92-6852662FD67C}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ED1-43D1-B1F2-B3BFCE49A60B}"/>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{FAC05660-BB6A-42AE-BADD-BBEE80B85139}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ED1-43D1-B1F2-B3BFCE49A60B}"/>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{0A40833D-8475-4B10-B920-64F6CB8EA39F}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ED1-43D1-B1F2-B3BFCE49A6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D1-43D1-B1F2-B3BFCE49A60B}"/>
            </c:ext>
          </c:extLst>
        </c:ser>
        <c:dLbls>
          <c:showLegendKey val="0"/>
          <c:showVal val="1"/>
          <c:showCatName val="0"/>
          <c:showSerName val="0"/>
          <c:showPercent val="0"/>
          <c:showBubbleSize val="0"/>
        </c:dLbls>
        <c:axId val="84219776"/>
        <c:axId val="84234240"/>
      </c:scatterChart>
      <c:valAx>
        <c:axId val="84219776"/>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地方債抑制による元利償還金の減少により、元利償還金等は減少している。算入公債費等は、災害復旧費等に係る基準財政需要額の減少により、減少している。そのため、実質公債費比率の分子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今後も計画的な地方債発行及び償還を行うことで、財政健全化を図る。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年度以降の地方債発行により平成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百万円増加しているものの、将来負担額全体では、平成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年度以降の地方債抑制により減少傾向にある。充当可能財源等は、充当可能基金の積立が進んでおり、増加している。そのため、将来負担比率の分子はマイナスとなっている。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今後も計画的な基金の積立等を行い、将来負担額を圧縮することで、財政健全化を図る。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千円減少したものの、財政調整基金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千円増加等により、基金全体で平成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246,303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原則、その他特定目的基金へ積み立て、歳計剰余金は条例に基づき財政調整基金へ積み立てる。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用又は公共の用に供する施設の整備に資するための公共施設等整備基金、災害の発生に対する備え、災害発生時の避難、被災者支援等の経費に充てるための災害対策基金、地域振興事業を円滑に実施するための地域振興基金、社会福祉法人、個人等の民間事業者が実施する高齢者保健福祉事業等を支援する経費に充てるための地域福祉基金、農林業及び商工業の振興を図るための産業振興支援基金等のその他特定目的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地域ふれあい館駐車場整備事業等による公共施設等整備基金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千円取り崩し、中小企業利子補給補助事業等による産業振興支援事業基金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千円取り崩し等、その他特定目的基金全体で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千円取り崩ししたものの、公共施設等整備基金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千円積み立て等、その他特定目的基金全体で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千円積み立てしたことにより、その他特定目的基金全体は平成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各種計画により、事業・公共施設整備等の目的が定まっている場合は、その他特定目的基金へ計画的・優先的な積み立てを行う。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年度の財源の調整を図り、財政の健全な運営に資するため、財政調整基金を設置している。原則、歳計剰余金による積み立てのみ。ただ、増加傾向にある社会福祉財源の確保を始めとした将来にわたる財政リスクに備えるため、使途が特定していない・目的が定まっていなあい場合は、財政調整基金へ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今後も地方債の償還に必要な財源を確保し、将来にわたる財政な健全な運営に資するため、減債基金を保有する。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有形固定資産減価償却率は、横ばいで推移しており、類似団体平均とほぼ同水準である。平成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公共施設等総合管理計画に基づき、維持管理、修繕、更新等適正な管理手法の実施に努めている。今後、計画的な予防保全管理に切り替え、適正時期に長寿命化対策を行うことで、維持管理費のコスト削減を図る。また、将来的に活用が見込めない施設等は、機能の統合化、複合化、集約化、用途廃止等により、管理コストの削減を図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8" name="楕円 87"/>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9" name="有形固定資産減価償却率該当値テキスト"/>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90" name="楕円 89"/>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153217</xdr:rowOff>
    </xdr:to>
    <xdr:cxnSp macro="">
      <xdr:nvCxnSpPr>
        <xdr:cNvPr id="91" name="直線コネクタ 90"/>
        <xdr:cNvCxnSpPr/>
      </xdr:nvCxnSpPr>
      <xdr:spPr>
        <a:xfrm flipV="1">
          <a:off x="4051300" y="5881370"/>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96248</xdr:rowOff>
    </xdr:from>
    <xdr:to>
      <xdr:col>15</xdr:col>
      <xdr:colOff>187325</xdr:colOff>
      <xdr:row>30</xdr:row>
      <xdr:rowOff>26398</xdr:rowOff>
    </xdr:to>
    <xdr:sp macro="" textlink="">
      <xdr:nvSpPr>
        <xdr:cNvPr id="92" name="楕円 91"/>
        <xdr:cNvSpPr/>
      </xdr:nvSpPr>
      <xdr:spPr>
        <a:xfrm>
          <a:off x="3238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147048</xdr:rowOff>
    </xdr:from>
    <xdr:to>
      <xdr:col>19</xdr:col>
      <xdr:colOff>136525</xdr:colOff>
      <xdr:row>29</xdr:row>
      <xdr:rowOff>153217</xdr:rowOff>
    </xdr:to>
    <xdr:cxnSp macro="">
      <xdr:nvCxnSpPr>
        <xdr:cNvPr id="93" name="直線コネクタ 92"/>
        <xdr:cNvCxnSpPr/>
      </xdr:nvCxnSpPr>
      <xdr:spPr>
        <a:xfrm>
          <a:off x="3289300" y="5890623"/>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6"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42925</xdr:rowOff>
    </xdr:from>
    <xdr:ext cx="405111" cy="259045"/>
    <xdr:sp macro="" textlink="">
      <xdr:nvSpPr>
        <xdr:cNvPr id="97" name="n_2mainValue有形固定資産減価償却率"/>
        <xdr:cNvSpPr txBox="1"/>
      </xdr:nvSpPr>
      <xdr:spPr>
        <a:xfrm>
          <a:off x="30867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将来負担額より充当可能基金残高を差し引いた実質債務がないため、債務償還可能年数は発生していない。</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0" name="楕円 69"/>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1" name="【道路】&#10;有形固定資産減価償却率該当値テキスト"/>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105410</xdr:rowOff>
    </xdr:from>
    <xdr:to>
      <xdr:col>20</xdr:col>
      <xdr:colOff>38100</xdr:colOff>
      <xdr:row>37</xdr:row>
      <xdr:rowOff>35560</xdr:rowOff>
    </xdr:to>
    <xdr:sp macro="" textlink="">
      <xdr:nvSpPr>
        <xdr:cNvPr id="72" name="楕円 71"/>
        <xdr:cNvSpPr/>
      </xdr:nvSpPr>
      <xdr:spPr>
        <a:xfrm>
          <a:off x="3746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156210</xdr:rowOff>
    </xdr:to>
    <xdr:cxnSp macro="">
      <xdr:nvCxnSpPr>
        <xdr:cNvPr id="73" name="直線コネクタ 72"/>
        <xdr:cNvCxnSpPr/>
      </xdr:nvCxnSpPr>
      <xdr:spPr>
        <a:xfrm flipV="1">
          <a:off x="3797300" y="630174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133985</xdr:rowOff>
    </xdr:from>
    <xdr:to>
      <xdr:col>15</xdr:col>
      <xdr:colOff>101600</xdr:colOff>
      <xdr:row>37</xdr:row>
      <xdr:rowOff>64135</xdr:rowOff>
    </xdr:to>
    <xdr:sp macro="" textlink="">
      <xdr:nvSpPr>
        <xdr:cNvPr id="74" name="楕円 73"/>
        <xdr:cNvSpPr/>
      </xdr:nvSpPr>
      <xdr:spPr>
        <a:xfrm>
          <a:off x="2857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156210</xdr:rowOff>
    </xdr:from>
    <xdr:to>
      <xdr:col>19</xdr:col>
      <xdr:colOff>177800</xdr:colOff>
      <xdr:row>37</xdr:row>
      <xdr:rowOff>13335</xdr:rowOff>
    </xdr:to>
    <xdr:cxnSp macro="">
      <xdr:nvCxnSpPr>
        <xdr:cNvPr id="75" name="直線コネクタ 74"/>
        <xdr:cNvCxnSpPr/>
      </xdr:nvCxnSpPr>
      <xdr:spPr>
        <a:xfrm flipV="1">
          <a:off x="2908300" y="63284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52087</xdr:rowOff>
    </xdr:from>
    <xdr:ext cx="405111" cy="259045"/>
    <xdr:sp macro="" textlink="">
      <xdr:nvSpPr>
        <xdr:cNvPr id="78" name="n_1mainValue【道路】&#10;有形固定資産減価償却率"/>
        <xdr:cNvSpPr txBox="1"/>
      </xdr:nvSpPr>
      <xdr:spPr>
        <a:xfrm>
          <a:off x="3582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80662</xdr:rowOff>
    </xdr:from>
    <xdr:ext cx="405111" cy="259045"/>
    <xdr:sp macro="" textlink="">
      <xdr:nvSpPr>
        <xdr:cNvPr id="79" name="n_2mainValue【道路】&#10;有形固定資産減価償却率"/>
        <xdr:cNvSpPr txBox="1"/>
      </xdr:nvSpPr>
      <xdr:spPr>
        <a:xfrm>
          <a:off x="2705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10"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143956</xdr:rowOff>
    </xdr:from>
    <xdr:to>
      <xdr:col>55</xdr:col>
      <xdr:colOff>50800</xdr:colOff>
      <xdr:row>37</xdr:row>
      <xdr:rowOff>74106</xdr:rowOff>
    </xdr:to>
    <xdr:sp macro="" textlink="">
      <xdr:nvSpPr>
        <xdr:cNvPr id="119" name="楕円 118"/>
        <xdr:cNvSpPr/>
      </xdr:nvSpPr>
      <xdr:spPr>
        <a:xfrm>
          <a:off x="10426700" y="631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166833</xdr:rowOff>
    </xdr:from>
    <xdr:ext cx="534377" cy="259045"/>
    <xdr:sp macro="" textlink="">
      <xdr:nvSpPr>
        <xdr:cNvPr id="120" name="【道路】&#10;一人当たり延長該当値テキスト"/>
        <xdr:cNvSpPr txBox="1"/>
      </xdr:nvSpPr>
      <xdr:spPr>
        <a:xfrm>
          <a:off x="10515600" y="61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142051</xdr:rowOff>
    </xdr:from>
    <xdr:to>
      <xdr:col>50</xdr:col>
      <xdr:colOff>165100</xdr:colOff>
      <xdr:row>37</xdr:row>
      <xdr:rowOff>72201</xdr:rowOff>
    </xdr:to>
    <xdr:sp macro="" textlink="">
      <xdr:nvSpPr>
        <xdr:cNvPr id="121" name="楕円 120"/>
        <xdr:cNvSpPr/>
      </xdr:nvSpPr>
      <xdr:spPr>
        <a:xfrm>
          <a:off x="9588500" y="631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21401</xdr:rowOff>
    </xdr:from>
    <xdr:to>
      <xdr:col>55</xdr:col>
      <xdr:colOff>0</xdr:colOff>
      <xdr:row>37</xdr:row>
      <xdr:rowOff>23306</xdr:rowOff>
    </xdr:to>
    <xdr:cxnSp macro="">
      <xdr:nvCxnSpPr>
        <xdr:cNvPr id="122" name="直線コネクタ 121"/>
        <xdr:cNvCxnSpPr/>
      </xdr:nvCxnSpPr>
      <xdr:spPr>
        <a:xfrm>
          <a:off x="9639300" y="636505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162081</xdr:rowOff>
    </xdr:from>
    <xdr:to>
      <xdr:col>46</xdr:col>
      <xdr:colOff>38100</xdr:colOff>
      <xdr:row>37</xdr:row>
      <xdr:rowOff>92231</xdr:rowOff>
    </xdr:to>
    <xdr:sp macro="" textlink="">
      <xdr:nvSpPr>
        <xdr:cNvPr id="123" name="楕円 122"/>
        <xdr:cNvSpPr/>
      </xdr:nvSpPr>
      <xdr:spPr>
        <a:xfrm>
          <a:off x="8699500" y="633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21401</xdr:rowOff>
    </xdr:from>
    <xdr:to>
      <xdr:col>50</xdr:col>
      <xdr:colOff>114300</xdr:colOff>
      <xdr:row>37</xdr:row>
      <xdr:rowOff>41431</xdr:rowOff>
    </xdr:to>
    <xdr:cxnSp macro="">
      <xdr:nvCxnSpPr>
        <xdr:cNvPr id="124" name="直線コネクタ 123"/>
        <xdr:cNvCxnSpPr/>
      </xdr:nvCxnSpPr>
      <xdr:spPr>
        <a:xfrm flipV="1">
          <a:off x="8750300" y="6365051"/>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5297</xdr:rowOff>
    </xdr:from>
    <xdr:ext cx="534377" cy="259045"/>
    <xdr:sp macro="" textlink="">
      <xdr:nvSpPr>
        <xdr:cNvPr id="125"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51137</xdr:rowOff>
    </xdr:from>
    <xdr:ext cx="534377" cy="259045"/>
    <xdr:sp macro="" textlink="">
      <xdr:nvSpPr>
        <xdr:cNvPr id="126" name="n_2aveValue【道路】&#10;一人当たり延長"/>
        <xdr:cNvSpPr txBox="1"/>
      </xdr:nvSpPr>
      <xdr:spPr>
        <a:xfrm>
          <a:off x="8483111"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88728</xdr:rowOff>
    </xdr:from>
    <xdr:ext cx="534377" cy="259045"/>
    <xdr:sp macro="" textlink="">
      <xdr:nvSpPr>
        <xdr:cNvPr id="127" name="n_1mainValue【道路】&#10;一人当たり延長"/>
        <xdr:cNvSpPr txBox="1"/>
      </xdr:nvSpPr>
      <xdr:spPr>
        <a:xfrm>
          <a:off x="9359411" y="60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108758</xdr:rowOff>
    </xdr:from>
    <xdr:ext cx="534377" cy="259045"/>
    <xdr:sp macro="" textlink="">
      <xdr:nvSpPr>
        <xdr:cNvPr id="128" name="n_2mainValue【道路】&#10;一人当たり延長"/>
        <xdr:cNvSpPr txBox="1"/>
      </xdr:nvSpPr>
      <xdr:spPr>
        <a:xfrm>
          <a:off x="8483111" y="610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83094</xdr:rowOff>
    </xdr:from>
    <xdr:to>
      <xdr:col>24</xdr:col>
      <xdr:colOff>114300</xdr:colOff>
      <xdr:row>59</xdr:row>
      <xdr:rowOff>13244</xdr:rowOff>
    </xdr:to>
    <xdr:sp macro="" textlink="">
      <xdr:nvSpPr>
        <xdr:cNvPr id="168" name="楕円 167"/>
        <xdr:cNvSpPr/>
      </xdr:nvSpPr>
      <xdr:spPr>
        <a:xfrm>
          <a:off x="4584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105971</xdr:rowOff>
    </xdr:from>
    <xdr:ext cx="405111" cy="259045"/>
    <xdr:sp macro="" textlink="">
      <xdr:nvSpPr>
        <xdr:cNvPr id="169" name="【橋りょう・トンネル】&#10;有形固定資産減価償却率該当値テキスト"/>
        <xdr:cNvSpPr txBox="1"/>
      </xdr:nvSpPr>
      <xdr:spPr>
        <a:xfrm>
          <a:off x="4673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70" name="楕円 169"/>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133894</xdr:rowOff>
    </xdr:to>
    <xdr:cxnSp macro="">
      <xdr:nvCxnSpPr>
        <xdr:cNvPr id="171" name="直線コネクタ 170"/>
        <xdr:cNvCxnSpPr/>
      </xdr:nvCxnSpPr>
      <xdr:spPr>
        <a:xfrm>
          <a:off x="3797300" y="100584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87993</xdr:rowOff>
    </xdr:from>
    <xdr:to>
      <xdr:col>15</xdr:col>
      <xdr:colOff>101600</xdr:colOff>
      <xdr:row>59</xdr:row>
      <xdr:rowOff>18143</xdr:rowOff>
    </xdr:to>
    <xdr:sp macro="" textlink="">
      <xdr:nvSpPr>
        <xdr:cNvPr id="172" name="楕円 171"/>
        <xdr:cNvSpPr/>
      </xdr:nvSpPr>
      <xdr:spPr>
        <a:xfrm>
          <a:off x="2857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114300</xdr:rowOff>
    </xdr:from>
    <xdr:to>
      <xdr:col>19</xdr:col>
      <xdr:colOff>177800</xdr:colOff>
      <xdr:row>58</xdr:row>
      <xdr:rowOff>138793</xdr:rowOff>
    </xdr:to>
    <xdr:cxnSp macro="">
      <xdr:nvCxnSpPr>
        <xdr:cNvPr id="173" name="直線コネクタ 172"/>
        <xdr:cNvCxnSpPr/>
      </xdr:nvCxnSpPr>
      <xdr:spPr>
        <a:xfrm flipV="1">
          <a:off x="2908300" y="100584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176" name="n_1mainValue【橋りょう・トンネル】&#10;有形固定資産減価償却率"/>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34670</xdr:rowOff>
    </xdr:from>
    <xdr:ext cx="405111" cy="259045"/>
    <xdr:sp macro="" textlink="">
      <xdr:nvSpPr>
        <xdr:cNvPr id="177" name="n_2mainValue【橋りょう・トンネル】&#10;有形固定資産減価償却率"/>
        <xdr:cNvSpPr txBox="1"/>
      </xdr:nvSpPr>
      <xdr:spPr>
        <a:xfrm>
          <a:off x="2705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152601</xdr:rowOff>
    </xdr:from>
    <xdr:to>
      <xdr:col>55</xdr:col>
      <xdr:colOff>50800</xdr:colOff>
      <xdr:row>63</xdr:row>
      <xdr:rowOff>82751</xdr:rowOff>
    </xdr:to>
    <xdr:sp macro="" textlink="">
      <xdr:nvSpPr>
        <xdr:cNvPr id="213" name="楕円 212"/>
        <xdr:cNvSpPr/>
      </xdr:nvSpPr>
      <xdr:spPr>
        <a:xfrm>
          <a:off x="10426700" y="107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131028</xdr:rowOff>
    </xdr:from>
    <xdr:ext cx="599010" cy="259045"/>
    <xdr:sp macro="" textlink="">
      <xdr:nvSpPr>
        <xdr:cNvPr id="214" name="【橋りょう・トンネル】&#10;一人当たり有形固定資産（償却資産）額該当値テキスト"/>
        <xdr:cNvSpPr txBox="1"/>
      </xdr:nvSpPr>
      <xdr:spPr>
        <a:xfrm>
          <a:off x="10515600" y="107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158064</xdr:rowOff>
    </xdr:from>
    <xdr:to>
      <xdr:col>50</xdr:col>
      <xdr:colOff>165100</xdr:colOff>
      <xdr:row>63</xdr:row>
      <xdr:rowOff>88214</xdr:rowOff>
    </xdr:to>
    <xdr:sp macro="" textlink="">
      <xdr:nvSpPr>
        <xdr:cNvPr id="215" name="楕円 214"/>
        <xdr:cNvSpPr/>
      </xdr:nvSpPr>
      <xdr:spPr>
        <a:xfrm>
          <a:off x="9588500" y="10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31951</xdr:rowOff>
    </xdr:from>
    <xdr:to>
      <xdr:col>55</xdr:col>
      <xdr:colOff>0</xdr:colOff>
      <xdr:row>63</xdr:row>
      <xdr:rowOff>37414</xdr:rowOff>
    </xdr:to>
    <xdr:cxnSp macro="">
      <xdr:nvCxnSpPr>
        <xdr:cNvPr id="216" name="直線コネクタ 215"/>
        <xdr:cNvCxnSpPr/>
      </xdr:nvCxnSpPr>
      <xdr:spPr>
        <a:xfrm flipV="1">
          <a:off x="9639300" y="10833301"/>
          <a:ext cx="8382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159795</xdr:rowOff>
    </xdr:from>
    <xdr:to>
      <xdr:col>46</xdr:col>
      <xdr:colOff>38100</xdr:colOff>
      <xdr:row>63</xdr:row>
      <xdr:rowOff>89945</xdr:rowOff>
    </xdr:to>
    <xdr:sp macro="" textlink="">
      <xdr:nvSpPr>
        <xdr:cNvPr id="217" name="楕円 216"/>
        <xdr:cNvSpPr/>
      </xdr:nvSpPr>
      <xdr:spPr>
        <a:xfrm>
          <a:off x="8699500" y="1078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37414</xdr:rowOff>
    </xdr:from>
    <xdr:to>
      <xdr:col>50</xdr:col>
      <xdr:colOff>114300</xdr:colOff>
      <xdr:row>63</xdr:row>
      <xdr:rowOff>39145</xdr:rowOff>
    </xdr:to>
    <xdr:cxnSp macro="">
      <xdr:nvCxnSpPr>
        <xdr:cNvPr id="218" name="直線コネクタ 217"/>
        <xdr:cNvCxnSpPr/>
      </xdr:nvCxnSpPr>
      <xdr:spPr>
        <a:xfrm flipV="1">
          <a:off x="8750300" y="1083876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79341</xdr:rowOff>
    </xdr:from>
    <xdr:ext cx="599010" cy="259045"/>
    <xdr:sp macro="" textlink="">
      <xdr:nvSpPr>
        <xdr:cNvPr id="221" name="n_1mainValue【橋りょう・トンネル】&#10;一人当たり有形固定資産（償却資産）額"/>
        <xdr:cNvSpPr txBox="1"/>
      </xdr:nvSpPr>
      <xdr:spPr>
        <a:xfrm>
          <a:off x="9327095" y="10880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81072</xdr:rowOff>
    </xdr:from>
    <xdr:ext cx="599010" cy="259045"/>
    <xdr:sp macro="" textlink="">
      <xdr:nvSpPr>
        <xdr:cNvPr id="222" name="n_2mainValue【橋りょう・トンネル】&#10;一人当たり有形固定資産（償却資産）額"/>
        <xdr:cNvSpPr txBox="1"/>
      </xdr:nvSpPr>
      <xdr:spPr>
        <a:xfrm>
          <a:off x="8450795" y="10882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47" name="直線コネクタ 246"/>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48"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49" name="直線コネクタ 248"/>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52"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53" name="フローチャート: 判断 252"/>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54" name="フローチャート: 判断 253"/>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55" name="フローチャート: 判断 254"/>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145414</xdr:rowOff>
    </xdr:from>
    <xdr:to>
      <xdr:col>24</xdr:col>
      <xdr:colOff>114300</xdr:colOff>
      <xdr:row>81</xdr:row>
      <xdr:rowOff>75564</xdr:rowOff>
    </xdr:to>
    <xdr:sp macro="" textlink="">
      <xdr:nvSpPr>
        <xdr:cNvPr id="261" name="楕円 260"/>
        <xdr:cNvSpPr/>
      </xdr:nvSpPr>
      <xdr:spPr>
        <a:xfrm>
          <a:off x="4584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168291</xdr:rowOff>
    </xdr:from>
    <xdr:ext cx="405111" cy="259045"/>
    <xdr:sp macro="" textlink="">
      <xdr:nvSpPr>
        <xdr:cNvPr id="262" name="【公営住宅】&#10;有形固定資産減価償却率該当値テキスト"/>
        <xdr:cNvSpPr txBox="1"/>
      </xdr:nvSpPr>
      <xdr:spPr>
        <a:xfrm>
          <a:off x="4673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63" name="楕円 262"/>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24764</xdr:rowOff>
    </xdr:from>
    <xdr:to>
      <xdr:col>24</xdr:col>
      <xdr:colOff>63500</xdr:colOff>
      <xdr:row>81</xdr:row>
      <xdr:rowOff>68580</xdr:rowOff>
    </xdr:to>
    <xdr:cxnSp macro="">
      <xdr:nvCxnSpPr>
        <xdr:cNvPr id="264" name="直線コネクタ 263"/>
        <xdr:cNvCxnSpPr/>
      </xdr:nvCxnSpPr>
      <xdr:spPr>
        <a:xfrm flipV="1">
          <a:off x="3797300" y="139122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65" name="楕円 264"/>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108586</xdr:rowOff>
    </xdr:to>
    <xdr:cxnSp macro="">
      <xdr:nvCxnSpPr>
        <xdr:cNvPr id="266" name="直線コネクタ 265"/>
        <xdr:cNvCxnSpPr/>
      </xdr:nvCxnSpPr>
      <xdr:spPr>
        <a:xfrm flipV="1">
          <a:off x="2908300" y="13956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30497</xdr:rowOff>
    </xdr:from>
    <xdr:ext cx="405111" cy="259045"/>
    <xdr:sp macro="" textlink="">
      <xdr:nvSpPr>
        <xdr:cNvPr id="267"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68" name="n_2aveValue【公営住宅】&#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69" name="n_1mainValue【公営住宅】&#10;有形固定資産減価償却率"/>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70" name="n_2mainValue【公営住宅】&#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2" name="テキスト ボックス 29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94" name="直線コネクタ 29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9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96" name="直線コネクタ 29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9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98" name="直線コネクタ 29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9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300" name="フローチャート: 判断 29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301" name="フローチャート: 判断 30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302" name="フローチャート: 判断 30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28639</xdr:rowOff>
    </xdr:from>
    <xdr:to>
      <xdr:col>55</xdr:col>
      <xdr:colOff>50800</xdr:colOff>
      <xdr:row>83</xdr:row>
      <xdr:rowOff>130239</xdr:rowOff>
    </xdr:to>
    <xdr:sp macro="" textlink="">
      <xdr:nvSpPr>
        <xdr:cNvPr id="308" name="楕円 307"/>
        <xdr:cNvSpPr/>
      </xdr:nvSpPr>
      <xdr:spPr>
        <a:xfrm>
          <a:off x="10426700" y="142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51516</xdr:rowOff>
    </xdr:from>
    <xdr:ext cx="469744" cy="259045"/>
    <xdr:sp macro="" textlink="">
      <xdr:nvSpPr>
        <xdr:cNvPr id="309" name="【公営住宅】&#10;一人当たり面積該当値テキスト"/>
        <xdr:cNvSpPr txBox="1"/>
      </xdr:nvSpPr>
      <xdr:spPr>
        <a:xfrm>
          <a:off x="10515600" y="1411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27496</xdr:rowOff>
    </xdr:from>
    <xdr:to>
      <xdr:col>50</xdr:col>
      <xdr:colOff>165100</xdr:colOff>
      <xdr:row>83</xdr:row>
      <xdr:rowOff>129096</xdr:rowOff>
    </xdr:to>
    <xdr:sp macro="" textlink="">
      <xdr:nvSpPr>
        <xdr:cNvPr id="310" name="楕円 309"/>
        <xdr:cNvSpPr/>
      </xdr:nvSpPr>
      <xdr:spPr>
        <a:xfrm>
          <a:off x="9588500" y="1425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78296</xdr:rowOff>
    </xdr:from>
    <xdr:to>
      <xdr:col>55</xdr:col>
      <xdr:colOff>0</xdr:colOff>
      <xdr:row>83</xdr:row>
      <xdr:rowOff>79439</xdr:rowOff>
    </xdr:to>
    <xdr:cxnSp macro="">
      <xdr:nvCxnSpPr>
        <xdr:cNvPr id="311" name="直線コネクタ 310"/>
        <xdr:cNvCxnSpPr/>
      </xdr:nvCxnSpPr>
      <xdr:spPr>
        <a:xfrm>
          <a:off x="9639300" y="14308646"/>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43307</xdr:rowOff>
    </xdr:from>
    <xdr:to>
      <xdr:col>46</xdr:col>
      <xdr:colOff>38100</xdr:colOff>
      <xdr:row>83</xdr:row>
      <xdr:rowOff>144907</xdr:rowOff>
    </xdr:to>
    <xdr:sp macro="" textlink="">
      <xdr:nvSpPr>
        <xdr:cNvPr id="312" name="楕円 311"/>
        <xdr:cNvSpPr/>
      </xdr:nvSpPr>
      <xdr:spPr>
        <a:xfrm>
          <a:off x="8699500" y="1427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78296</xdr:rowOff>
    </xdr:from>
    <xdr:to>
      <xdr:col>50</xdr:col>
      <xdr:colOff>114300</xdr:colOff>
      <xdr:row>83</xdr:row>
      <xdr:rowOff>94107</xdr:rowOff>
    </xdr:to>
    <xdr:cxnSp macro="">
      <xdr:nvCxnSpPr>
        <xdr:cNvPr id="313" name="直線コネクタ 312"/>
        <xdr:cNvCxnSpPr/>
      </xdr:nvCxnSpPr>
      <xdr:spPr>
        <a:xfrm flipV="1">
          <a:off x="8750300" y="1430864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28021</xdr:rowOff>
    </xdr:from>
    <xdr:ext cx="469744" cy="259045"/>
    <xdr:sp macro="" textlink="">
      <xdr:nvSpPr>
        <xdr:cNvPr id="314"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2494</xdr:rowOff>
    </xdr:from>
    <xdr:ext cx="469744" cy="259045"/>
    <xdr:sp macro="" textlink="">
      <xdr:nvSpPr>
        <xdr:cNvPr id="315" name="n_2aveValue【公営住宅】&#10;一人当たり面積"/>
        <xdr:cNvSpPr txBox="1"/>
      </xdr:nvSpPr>
      <xdr:spPr>
        <a:xfrm>
          <a:off x="8515427" y="1440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145623</xdr:rowOff>
    </xdr:from>
    <xdr:ext cx="469744" cy="259045"/>
    <xdr:sp macro="" textlink="">
      <xdr:nvSpPr>
        <xdr:cNvPr id="316" name="n_1mainValue【公営住宅】&#10;一人当たり面積"/>
        <xdr:cNvSpPr txBox="1"/>
      </xdr:nvSpPr>
      <xdr:spPr>
        <a:xfrm>
          <a:off x="9391727" y="1403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161434</xdr:rowOff>
    </xdr:from>
    <xdr:ext cx="469744" cy="259045"/>
    <xdr:sp macro="" textlink="">
      <xdr:nvSpPr>
        <xdr:cNvPr id="317" name="n_2mainValue【公営住宅】&#10;一人当たり面積"/>
        <xdr:cNvSpPr txBox="1"/>
      </xdr:nvSpPr>
      <xdr:spPr>
        <a:xfrm>
          <a:off x="8515427" y="140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59" name="直線コネクタ 358"/>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60"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61" name="直線コネクタ 360"/>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62"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63" name="直線コネクタ 362"/>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156046</xdr:rowOff>
    </xdr:from>
    <xdr:ext cx="405111" cy="259045"/>
    <xdr:sp macro="" textlink="">
      <xdr:nvSpPr>
        <xdr:cNvPr id="364" name="【認定こども園・幼稚園・保育所】&#10;有形固定資産減価償却率平均値テキスト"/>
        <xdr:cNvSpPr txBox="1"/>
      </xdr:nvSpPr>
      <xdr:spPr>
        <a:xfrm>
          <a:off x="16357600" y="6328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65" name="フローチャート: 判断 364"/>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66" name="フローチャート: 判断 365"/>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67" name="フローチャート: 判断 366"/>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373" name="楕円 372"/>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129557</xdr:rowOff>
    </xdr:from>
    <xdr:ext cx="405111" cy="259045"/>
    <xdr:sp macro="" textlink="">
      <xdr:nvSpPr>
        <xdr:cNvPr id="374" name="【認定こども園・幼稚園・保育所】&#10;有形固定資産減価償却率該当値テキスト"/>
        <xdr:cNvSpPr txBox="1"/>
      </xdr:nvSpPr>
      <xdr:spPr>
        <a:xfrm>
          <a:off x="16357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64588</xdr:rowOff>
    </xdr:from>
    <xdr:to>
      <xdr:col>81</xdr:col>
      <xdr:colOff>101600</xdr:colOff>
      <xdr:row>39</xdr:row>
      <xdr:rowOff>166188</xdr:rowOff>
    </xdr:to>
    <xdr:sp macro="" textlink="">
      <xdr:nvSpPr>
        <xdr:cNvPr id="375" name="楕円 374"/>
        <xdr:cNvSpPr/>
      </xdr:nvSpPr>
      <xdr:spPr>
        <a:xfrm>
          <a:off x="15430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30480</xdr:rowOff>
    </xdr:from>
    <xdr:to>
      <xdr:col>85</xdr:col>
      <xdr:colOff>127000</xdr:colOff>
      <xdr:row>39</xdr:row>
      <xdr:rowOff>115388</xdr:rowOff>
    </xdr:to>
    <xdr:cxnSp macro="">
      <xdr:nvCxnSpPr>
        <xdr:cNvPr id="376" name="直線コネクタ 375"/>
        <xdr:cNvCxnSpPr/>
      </xdr:nvCxnSpPr>
      <xdr:spPr>
        <a:xfrm flipV="1">
          <a:off x="15481300" y="671703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149497</xdr:rowOff>
    </xdr:from>
    <xdr:to>
      <xdr:col>76</xdr:col>
      <xdr:colOff>165100</xdr:colOff>
      <xdr:row>40</xdr:row>
      <xdr:rowOff>79647</xdr:rowOff>
    </xdr:to>
    <xdr:sp macro="" textlink="">
      <xdr:nvSpPr>
        <xdr:cNvPr id="377" name="楕円 376"/>
        <xdr:cNvSpPr/>
      </xdr:nvSpPr>
      <xdr:spPr>
        <a:xfrm>
          <a:off x="14541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40</xdr:row>
      <xdr:rowOff>28847</xdr:rowOff>
    </xdr:to>
    <xdr:cxnSp macro="">
      <xdr:nvCxnSpPr>
        <xdr:cNvPr id="378" name="直線コネクタ 377"/>
        <xdr:cNvCxnSpPr/>
      </xdr:nvCxnSpPr>
      <xdr:spPr>
        <a:xfrm flipV="1">
          <a:off x="14592300" y="6801938"/>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169653</xdr:rowOff>
    </xdr:from>
    <xdr:ext cx="405111" cy="259045"/>
    <xdr:sp macro="" textlink="">
      <xdr:nvSpPr>
        <xdr:cNvPr id="379" name="n_1aveValue【認定こども園・幼稚園・保育所】&#10;有形固定資産減価償却率"/>
        <xdr:cNvSpPr txBox="1"/>
      </xdr:nvSpPr>
      <xdr:spPr>
        <a:xfrm>
          <a:off x="15266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80"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157315</xdr:rowOff>
    </xdr:from>
    <xdr:ext cx="405111" cy="259045"/>
    <xdr:sp macro="" textlink="">
      <xdr:nvSpPr>
        <xdr:cNvPr id="381" name="n_1mainValue【認定こども園・幼稚園・保育所】&#10;有形固定資産減価償却率"/>
        <xdr:cNvSpPr txBox="1"/>
      </xdr:nvSpPr>
      <xdr:spPr>
        <a:xfrm>
          <a:off x="152660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70774</xdr:rowOff>
    </xdr:from>
    <xdr:ext cx="405111" cy="259045"/>
    <xdr:sp macro="" textlink="">
      <xdr:nvSpPr>
        <xdr:cNvPr id="382" name="n_2mainValue【認定こども園・幼稚園・保育所】&#10;有形固定資産減価償却率"/>
        <xdr:cNvSpPr txBox="1"/>
      </xdr:nvSpPr>
      <xdr:spPr>
        <a:xfrm>
          <a:off x="14389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406" name="直線コネクタ 405"/>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407"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408" name="直線コネクタ 407"/>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409"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410" name="直線コネクタ 409"/>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411"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412" name="フローチャート: 判断 411"/>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413" name="フローチャート: 判断 412"/>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414" name="フローチャート: 判断 413"/>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20" name="楕円 419"/>
        <xdr:cNvSpPr/>
      </xdr:nvSpPr>
      <xdr:spPr>
        <a:xfrm>
          <a:off x="22110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29227</xdr:rowOff>
    </xdr:from>
    <xdr:ext cx="469744" cy="259045"/>
    <xdr:sp macro="" textlink="">
      <xdr:nvSpPr>
        <xdr:cNvPr id="421" name="【認定こども園・幼稚園・保育所】&#10;一人当たり面積該当値テキスト"/>
        <xdr:cNvSpPr txBox="1"/>
      </xdr:nvSpPr>
      <xdr:spPr>
        <a:xfrm>
          <a:off x="22199600"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xdr:rowOff>
    </xdr:from>
    <xdr:to>
      <xdr:col>112</xdr:col>
      <xdr:colOff>38100</xdr:colOff>
      <xdr:row>38</xdr:row>
      <xdr:rowOff>106045</xdr:rowOff>
    </xdr:to>
    <xdr:sp macro="" textlink="">
      <xdr:nvSpPr>
        <xdr:cNvPr id="422" name="楕円 421"/>
        <xdr:cNvSpPr/>
      </xdr:nvSpPr>
      <xdr:spPr>
        <a:xfrm>
          <a:off x="21272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55245</xdr:rowOff>
    </xdr:from>
    <xdr:to>
      <xdr:col>116</xdr:col>
      <xdr:colOff>63500</xdr:colOff>
      <xdr:row>38</xdr:row>
      <xdr:rowOff>57150</xdr:rowOff>
    </xdr:to>
    <xdr:cxnSp macro="">
      <xdr:nvCxnSpPr>
        <xdr:cNvPr id="423" name="直線コネクタ 422"/>
        <xdr:cNvCxnSpPr/>
      </xdr:nvCxnSpPr>
      <xdr:spPr>
        <a:xfrm>
          <a:off x="21323300" y="65703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13970</xdr:rowOff>
    </xdr:from>
    <xdr:to>
      <xdr:col>107</xdr:col>
      <xdr:colOff>101600</xdr:colOff>
      <xdr:row>38</xdr:row>
      <xdr:rowOff>115570</xdr:rowOff>
    </xdr:to>
    <xdr:sp macro="" textlink="">
      <xdr:nvSpPr>
        <xdr:cNvPr id="424" name="楕円 423"/>
        <xdr:cNvSpPr/>
      </xdr:nvSpPr>
      <xdr:spPr>
        <a:xfrm>
          <a:off x="2038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55245</xdr:rowOff>
    </xdr:from>
    <xdr:to>
      <xdr:col>111</xdr:col>
      <xdr:colOff>177800</xdr:colOff>
      <xdr:row>38</xdr:row>
      <xdr:rowOff>64770</xdr:rowOff>
    </xdr:to>
    <xdr:cxnSp macro="">
      <xdr:nvCxnSpPr>
        <xdr:cNvPr id="425" name="直線コネクタ 424"/>
        <xdr:cNvCxnSpPr/>
      </xdr:nvCxnSpPr>
      <xdr:spPr>
        <a:xfrm flipV="1">
          <a:off x="20434300" y="6570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129557</xdr:rowOff>
    </xdr:from>
    <xdr:ext cx="469744" cy="259045"/>
    <xdr:sp macro="" textlink="">
      <xdr:nvSpPr>
        <xdr:cNvPr id="426" name="n_1ave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120032</xdr:rowOff>
    </xdr:from>
    <xdr:ext cx="469744" cy="259045"/>
    <xdr:sp macro="" textlink="">
      <xdr:nvSpPr>
        <xdr:cNvPr id="427" name="n_2aveValue【認定こども園・幼稚園・保育所】&#10;一人当たり面積"/>
        <xdr:cNvSpPr txBox="1"/>
      </xdr:nvSpPr>
      <xdr:spPr>
        <a:xfrm>
          <a:off x="2019942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122572</xdr:rowOff>
    </xdr:from>
    <xdr:ext cx="469744" cy="259045"/>
    <xdr:sp macro="" textlink="">
      <xdr:nvSpPr>
        <xdr:cNvPr id="428" name="n_1mainValue【認定こども園・幼稚園・保育所】&#10;一人当たり面積"/>
        <xdr:cNvSpPr txBox="1"/>
      </xdr:nvSpPr>
      <xdr:spPr>
        <a:xfrm>
          <a:off x="21075727" y="629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132097</xdr:rowOff>
    </xdr:from>
    <xdr:ext cx="469744" cy="259045"/>
    <xdr:sp macro="" textlink="">
      <xdr:nvSpPr>
        <xdr:cNvPr id="429" name="n_2mainValue【認定こども園・幼稚園・保育所】&#10;一人当たり面積"/>
        <xdr:cNvSpPr txBox="1"/>
      </xdr:nvSpPr>
      <xdr:spPr>
        <a:xfrm>
          <a:off x="201994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55" name="直線コネクタ 454"/>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56"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57" name="直線コネクタ 456"/>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58"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59" name="直線コネクタ 458"/>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60"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61" name="フローチャート: 判断 460"/>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62" name="フローチャート: 判断 461"/>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63" name="フローチャート: 判断 46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78196</xdr:rowOff>
    </xdr:from>
    <xdr:to>
      <xdr:col>85</xdr:col>
      <xdr:colOff>177800</xdr:colOff>
      <xdr:row>59</xdr:row>
      <xdr:rowOff>8346</xdr:rowOff>
    </xdr:to>
    <xdr:sp macro="" textlink="">
      <xdr:nvSpPr>
        <xdr:cNvPr id="469" name="楕円 468"/>
        <xdr:cNvSpPr/>
      </xdr:nvSpPr>
      <xdr:spPr>
        <a:xfrm>
          <a:off x="162687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101073</xdr:rowOff>
    </xdr:from>
    <xdr:ext cx="405111" cy="259045"/>
    <xdr:sp macro="" textlink="">
      <xdr:nvSpPr>
        <xdr:cNvPr id="470" name="【学校施設】&#10;有形固定資産減価償却率該当値テキスト"/>
        <xdr:cNvSpPr txBox="1"/>
      </xdr:nvSpPr>
      <xdr:spPr>
        <a:xfrm>
          <a:off x="16357600" y="987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110853</xdr:rowOff>
    </xdr:from>
    <xdr:to>
      <xdr:col>81</xdr:col>
      <xdr:colOff>101600</xdr:colOff>
      <xdr:row>59</xdr:row>
      <xdr:rowOff>41003</xdr:rowOff>
    </xdr:to>
    <xdr:sp macro="" textlink="">
      <xdr:nvSpPr>
        <xdr:cNvPr id="471" name="楕円 470"/>
        <xdr:cNvSpPr/>
      </xdr:nvSpPr>
      <xdr:spPr>
        <a:xfrm>
          <a:off x="15430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128996</xdr:rowOff>
    </xdr:from>
    <xdr:to>
      <xdr:col>85</xdr:col>
      <xdr:colOff>127000</xdr:colOff>
      <xdr:row>58</xdr:row>
      <xdr:rowOff>161653</xdr:rowOff>
    </xdr:to>
    <xdr:cxnSp macro="">
      <xdr:nvCxnSpPr>
        <xdr:cNvPr id="472" name="直線コネクタ 471"/>
        <xdr:cNvCxnSpPr/>
      </xdr:nvCxnSpPr>
      <xdr:spPr>
        <a:xfrm flipV="1">
          <a:off x="15481300" y="100730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145143</xdr:rowOff>
    </xdr:from>
    <xdr:to>
      <xdr:col>76</xdr:col>
      <xdr:colOff>165100</xdr:colOff>
      <xdr:row>59</xdr:row>
      <xdr:rowOff>75293</xdr:rowOff>
    </xdr:to>
    <xdr:sp macro="" textlink="">
      <xdr:nvSpPr>
        <xdr:cNvPr id="473" name="楕円 472"/>
        <xdr:cNvSpPr/>
      </xdr:nvSpPr>
      <xdr:spPr>
        <a:xfrm>
          <a:off x="14541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161653</xdr:rowOff>
    </xdr:from>
    <xdr:to>
      <xdr:col>81</xdr:col>
      <xdr:colOff>50800</xdr:colOff>
      <xdr:row>59</xdr:row>
      <xdr:rowOff>24493</xdr:rowOff>
    </xdr:to>
    <xdr:cxnSp macro="">
      <xdr:nvCxnSpPr>
        <xdr:cNvPr id="474" name="直線コネクタ 473"/>
        <xdr:cNvCxnSpPr/>
      </xdr:nvCxnSpPr>
      <xdr:spPr>
        <a:xfrm flipV="1">
          <a:off x="14592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100710</xdr:rowOff>
    </xdr:from>
    <xdr:ext cx="405111" cy="259045"/>
    <xdr:sp macro="" textlink="">
      <xdr:nvSpPr>
        <xdr:cNvPr id="475" name="n_1aveValue【学校施設】&#10;有形固定資産減価償却率"/>
        <xdr:cNvSpPr txBox="1"/>
      </xdr:nvSpPr>
      <xdr:spPr>
        <a:xfrm>
          <a:off x="152660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476" name="n_2aveValue【学校施設】&#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57530</xdr:rowOff>
    </xdr:from>
    <xdr:ext cx="405111" cy="259045"/>
    <xdr:sp macro="" textlink="">
      <xdr:nvSpPr>
        <xdr:cNvPr id="477" name="n_1mainValue【学校施設】&#10;有形固定資産減価償却率"/>
        <xdr:cNvSpPr txBox="1"/>
      </xdr:nvSpPr>
      <xdr:spPr>
        <a:xfrm>
          <a:off x="15266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91820</xdr:rowOff>
    </xdr:from>
    <xdr:ext cx="405111" cy="259045"/>
    <xdr:sp macro="" textlink="">
      <xdr:nvSpPr>
        <xdr:cNvPr id="478" name="n_2mainValue【学校施設】&#10;有形固定資産減価償却率"/>
        <xdr:cNvSpPr txBox="1"/>
      </xdr:nvSpPr>
      <xdr:spPr>
        <a:xfrm>
          <a:off x="143897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9" name="テキスト ボックス 48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0" name="直線コネクタ 48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1" name="テキスト ボックス 49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2" name="直線コネクタ 49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3" name="テキスト ボックス 49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4" name="直線コネクタ 49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5" name="テキスト ボックス 49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6" name="直線コネクタ 49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7" name="テキスト ボックス 49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9" name="テキスト ボックス 49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501" name="直線コネクタ 500"/>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502"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503" name="直線コネクタ 502"/>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504"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505" name="直線コネクタ 504"/>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506"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507" name="フローチャート: 判断 506"/>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508" name="フローチャート: 判断 507"/>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509" name="フローチャート: 判断 508"/>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22809</xdr:rowOff>
    </xdr:from>
    <xdr:to>
      <xdr:col>116</xdr:col>
      <xdr:colOff>114300</xdr:colOff>
      <xdr:row>64</xdr:row>
      <xdr:rowOff>124409</xdr:rowOff>
    </xdr:to>
    <xdr:sp macro="" textlink="">
      <xdr:nvSpPr>
        <xdr:cNvPr id="515" name="楕円 514"/>
        <xdr:cNvSpPr/>
      </xdr:nvSpPr>
      <xdr:spPr>
        <a:xfrm>
          <a:off x="22110700" y="109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109186</xdr:rowOff>
    </xdr:from>
    <xdr:ext cx="469744" cy="259045"/>
    <xdr:sp macro="" textlink="">
      <xdr:nvSpPr>
        <xdr:cNvPr id="516" name="【学校施設】&#10;一人当たり面積該当値テキスト"/>
        <xdr:cNvSpPr txBox="1"/>
      </xdr:nvSpPr>
      <xdr:spPr>
        <a:xfrm>
          <a:off x="22199600" y="1091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21895</xdr:rowOff>
    </xdr:from>
    <xdr:to>
      <xdr:col>112</xdr:col>
      <xdr:colOff>38100</xdr:colOff>
      <xdr:row>64</xdr:row>
      <xdr:rowOff>123495</xdr:rowOff>
    </xdr:to>
    <xdr:sp macro="" textlink="">
      <xdr:nvSpPr>
        <xdr:cNvPr id="517" name="楕円 516"/>
        <xdr:cNvSpPr/>
      </xdr:nvSpPr>
      <xdr:spPr>
        <a:xfrm>
          <a:off x="21272500" y="109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72695</xdr:rowOff>
    </xdr:from>
    <xdr:to>
      <xdr:col>116</xdr:col>
      <xdr:colOff>63500</xdr:colOff>
      <xdr:row>64</xdr:row>
      <xdr:rowOff>73609</xdr:rowOff>
    </xdr:to>
    <xdr:cxnSp macro="">
      <xdr:nvCxnSpPr>
        <xdr:cNvPr id="518" name="直線コネクタ 517"/>
        <xdr:cNvCxnSpPr/>
      </xdr:nvCxnSpPr>
      <xdr:spPr>
        <a:xfrm>
          <a:off x="21323300" y="1104549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33554</xdr:rowOff>
    </xdr:from>
    <xdr:to>
      <xdr:col>107</xdr:col>
      <xdr:colOff>101600</xdr:colOff>
      <xdr:row>64</xdr:row>
      <xdr:rowOff>135154</xdr:rowOff>
    </xdr:to>
    <xdr:sp macro="" textlink="">
      <xdr:nvSpPr>
        <xdr:cNvPr id="519" name="楕円 518"/>
        <xdr:cNvSpPr/>
      </xdr:nvSpPr>
      <xdr:spPr>
        <a:xfrm>
          <a:off x="20383500" y="1100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72695</xdr:rowOff>
    </xdr:from>
    <xdr:to>
      <xdr:col>111</xdr:col>
      <xdr:colOff>177800</xdr:colOff>
      <xdr:row>64</xdr:row>
      <xdr:rowOff>84354</xdr:rowOff>
    </xdr:to>
    <xdr:cxnSp macro="">
      <xdr:nvCxnSpPr>
        <xdr:cNvPr id="520" name="直線コネクタ 519"/>
        <xdr:cNvCxnSpPr/>
      </xdr:nvCxnSpPr>
      <xdr:spPr>
        <a:xfrm flipV="1">
          <a:off x="20434300" y="11045495"/>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521"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522"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114622</xdr:rowOff>
    </xdr:from>
    <xdr:ext cx="469744" cy="259045"/>
    <xdr:sp macro="" textlink="">
      <xdr:nvSpPr>
        <xdr:cNvPr id="523" name="n_1mainValue【学校施設】&#10;一人当たり面積"/>
        <xdr:cNvSpPr txBox="1"/>
      </xdr:nvSpPr>
      <xdr:spPr>
        <a:xfrm>
          <a:off x="21075727" y="1108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126281</xdr:rowOff>
    </xdr:from>
    <xdr:ext cx="469744" cy="259045"/>
    <xdr:sp macro="" textlink="">
      <xdr:nvSpPr>
        <xdr:cNvPr id="524" name="n_2mainValue【学校施設】&#10;一人当たり面積"/>
        <xdr:cNvSpPr txBox="1"/>
      </xdr:nvSpPr>
      <xdr:spPr>
        <a:xfrm>
          <a:off x="20199427" y="110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550" name="直線コネクタ 54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55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552" name="直線コネクタ 55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4" name="直線コネクタ 55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145704</xdr:rowOff>
    </xdr:from>
    <xdr:ext cx="405111" cy="259045"/>
    <xdr:sp macro="" textlink="">
      <xdr:nvSpPr>
        <xdr:cNvPr id="555" name="【児童館】&#10;有形固定資産減価償却率平均値テキスト"/>
        <xdr:cNvSpPr txBox="1"/>
      </xdr:nvSpPr>
      <xdr:spPr>
        <a:xfrm>
          <a:off x="16357600" y="13518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556" name="フローチャート: 判断 55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557" name="フローチャート: 判断 55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58" name="フローチャート: 判断 55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13426</xdr:rowOff>
    </xdr:from>
    <xdr:to>
      <xdr:col>85</xdr:col>
      <xdr:colOff>177800</xdr:colOff>
      <xdr:row>80</xdr:row>
      <xdr:rowOff>115026</xdr:rowOff>
    </xdr:to>
    <xdr:sp macro="" textlink="">
      <xdr:nvSpPr>
        <xdr:cNvPr id="564" name="楕円 563"/>
        <xdr:cNvSpPr/>
      </xdr:nvSpPr>
      <xdr:spPr>
        <a:xfrm>
          <a:off x="16268700" y="137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163303</xdr:rowOff>
    </xdr:from>
    <xdr:ext cx="405111" cy="259045"/>
    <xdr:sp macro="" textlink="">
      <xdr:nvSpPr>
        <xdr:cNvPr id="565" name="【児童館】&#10;有形固定資産減価償却率該当値テキスト"/>
        <xdr:cNvSpPr txBox="1"/>
      </xdr:nvSpPr>
      <xdr:spPr>
        <a:xfrm>
          <a:off x="16357600" y="1370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44450</xdr:rowOff>
    </xdr:from>
    <xdr:to>
      <xdr:col>81</xdr:col>
      <xdr:colOff>101600</xdr:colOff>
      <xdr:row>80</xdr:row>
      <xdr:rowOff>146050</xdr:rowOff>
    </xdr:to>
    <xdr:sp macro="" textlink="">
      <xdr:nvSpPr>
        <xdr:cNvPr id="566" name="楕円 565"/>
        <xdr:cNvSpPr/>
      </xdr:nvSpPr>
      <xdr:spPr>
        <a:xfrm>
          <a:off x="1543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64226</xdr:rowOff>
    </xdr:from>
    <xdr:to>
      <xdr:col>85</xdr:col>
      <xdr:colOff>127000</xdr:colOff>
      <xdr:row>80</xdr:row>
      <xdr:rowOff>95250</xdr:rowOff>
    </xdr:to>
    <xdr:cxnSp macro="">
      <xdr:nvCxnSpPr>
        <xdr:cNvPr id="567" name="直線コネクタ 566"/>
        <xdr:cNvCxnSpPr/>
      </xdr:nvCxnSpPr>
      <xdr:spPr>
        <a:xfrm flipV="1">
          <a:off x="15481300" y="137802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44450</xdr:rowOff>
    </xdr:from>
    <xdr:to>
      <xdr:col>76</xdr:col>
      <xdr:colOff>165100</xdr:colOff>
      <xdr:row>80</xdr:row>
      <xdr:rowOff>146050</xdr:rowOff>
    </xdr:to>
    <xdr:sp macro="" textlink="">
      <xdr:nvSpPr>
        <xdr:cNvPr id="568" name="楕円 567"/>
        <xdr:cNvSpPr/>
      </xdr:nvSpPr>
      <xdr:spPr>
        <a:xfrm>
          <a:off x="14541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95250</xdr:rowOff>
    </xdr:from>
    <xdr:to>
      <xdr:col>81</xdr:col>
      <xdr:colOff>50800</xdr:colOff>
      <xdr:row>80</xdr:row>
      <xdr:rowOff>95250</xdr:rowOff>
    </xdr:to>
    <xdr:cxnSp macro="">
      <xdr:nvCxnSpPr>
        <xdr:cNvPr id="569" name="直線コネクタ 568"/>
        <xdr:cNvCxnSpPr/>
      </xdr:nvCxnSpPr>
      <xdr:spPr>
        <a:xfrm>
          <a:off x="14592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142983</xdr:rowOff>
    </xdr:from>
    <xdr:ext cx="405111" cy="259045"/>
    <xdr:sp macro="" textlink="">
      <xdr:nvSpPr>
        <xdr:cNvPr id="570" name="n_1aveValue【児童館】&#10;有形固定資産減価償却率"/>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1650</xdr:rowOff>
    </xdr:from>
    <xdr:ext cx="405111" cy="259045"/>
    <xdr:sp macro="" textlink="">
      <xdr:nvSpPr>
        <xdr:cNvPr id="571" name="n_2aveValue【児童館】&#10;有形固定資産減価償却率"/>
        <xdr:cNvSpPr txBox="1"/>
      </xdr:nvSpPr>
      <xdr:spPr>
        <a:xfrm>
          <a:off x="14389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137177</xdr:rowOff>
    </xdr:from>
    <xdr:ext cx="405111" cy="259045"/>
    <xdr:sp macro="" textlink="">
      <xdr:nvSpPr>
        <xdr:cNvPr id="572" name="n_1mainValue【児童館】&#10;有形固定資産減価償却率"/>
        <xdr:cNvSpPr txBox="1"/>
      </xdr:nvSpPr>
      <xdr:spPr>
        <a:xfrm>
          <a:off x="1526604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162577</xdr:rowOff>
    </xdr:from>
    <xdr:ext cx="405111" cy="259045"/>
    <xdr:sp macro="" textlink="">
      <xdr:nvSpPr>
        <xdr:cNvPr id="573" name="n_2mainValue【児童館】&#10;有形固定資産減価償却率"/>
        <xdr:cNvSpPr txBox="1"/>
      </xdr:nvSpPr>
      <xdr:spPr>
        <a:xfrm>
          <a:off x="14389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4" name="直線コネクタ 5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5" name="テキスト ボックス 5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6" name="直線コネクタ 5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7" name="テキスト ボックス 5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8" name="直線コネクタ 5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9" name="テキスト ボックス 5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0" name="直線コネクタ 5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1" name="テキスト ボックス 5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2" name="直線コネクタ 5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3" name="テキスト ボックス 5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97" name="直線コネクタ 596"/>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98"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99" name="直線コネクタ 598"/>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00"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01" name="直線コネクタ 60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602"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603" name="フローチャート: 判断 602"/>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04" name="フローチャート: 判断 603"/>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605" name="フローチャート: 判断 604"/>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59689</xdr:rowOff>
    </xdr:from>
    <xdr:to>
      <xdr:col>116</xdr:col>
      <xdr:colOff>114300</xdr:colOff>
      <xdr:row>81</xdr:row>
      <xdr:rowOff>161289</xdr:rowOff>
    </xdr:to>
    <xdr:sp macro="" textlink="">
      <xdr:nvSpPr>
        <xdr:cNvPr id="611" name="楕円 610"/>
        <xdr:cNvSpPr/>
      </xdr:nvSpPr>
      <xdr:spPr>
        <a:xfrm>
          <a:off x="22110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82566</xdr:rowOff>
    </xdr:from>
    <xdr:ext cx="469744" cy="259045"/>
    <xdr:sp macro="" textlink="">
      <xdr:nvSpPr>
        <xdr:cNvPr id="612" name="【児童館】&#10;一人当たり面積該当値テキスト"/>
        <xdr:cNvSpPr txBox="1"/>
      </xdr:nvSpPr>
      <xdr:spPr>
        <a:xfrm>
          <a:off x="22199600"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59689</xdr:rowOff>
    </xdr:from>
    <xdr:to>
      <xdr:col>112</xdr:col>
      <xdr:colOff>38100</xdr:colOff>
      <xdr:row>81</xdr:row>
      <xdr:rowOff>161289</xdr:rowOff>
    </xdr:to>
    <xdr:sp macro="" textlink="">
      <xdr:nvSpPr>
        <xdr:cNvPr id="613" name="楕円 612"/>
        <xdr:cNvSpPr/>
      </xdr:nvSpPr>
      <xdr:spPr>
        <a:xfrm>
          <a:off x="2127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110489</xdr:rowOff>
    </xdr:from>
    <xdr:to>
      <xdr:col>116</xdr:col>
      <xdr:colOff>63500</xdr:colOff>
      <xdr:row>81</xdr:row>
      <xdr:rowOff>110489</xdr:rowOff>
    </xdr:to>
    <xdr:cxnSp macro="">
      <xdr:nvCxnSpPr>
        <xdr:cNvPr id="614" name="直線コネクタ 613"/>
        <xdr:cNvCxnSpPr/>
      </xdr:nvCxnSpPr>
      <xdr:spPr>
        <a:xfrm>
          <a:off x="21323300" y="13997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162561</xdr:rowOff>
    </xdr:from>
    <xdr:to>
      <xdr:col>107</xdr:col>
      <xdr:colOff>101600</xdr:colOff>
      <xdr:row>83</xdr:row>
      <xdr:rowOff>92711</xdr:rowOff>
    </xdr:to>
    <xdr:sp macro="" textlink="">
      <xdr:nvSpPr>
        <xdr:cNvPr id="615" name="楕円 614"/>
        <xdr:cNvSpPr/>
      </xdr:nvSpPr>
      <xdr:spPr>
        <a:xfrm>
          <a:off x="20383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110489</xdr:rowOff>
    </xdr:from>
    <xdr:to>
      <xdr:col>111</xdr:col>
      <xdr:colOff>177800</xdr:colOff>
      <xdr:row>83</xdr:row>
      <xdr:rowOff>41911</xdr:rowOff>
    </xdr:to>
    <xdr:cxnSp macro="">
      <xdr:nvCxnSpPr>
        <xdr:cNvPr id="616" name="直線コネクタ 615"/>
        <xdr:cNvCxnSpPr/>
      </xdr:nvCxnSpPr>
      <xdr:spPr>
        <a:xfrm flipV="1">
          <a:off x="20434300" y="13997939"/>
          <a:ext cx="889000" cy="27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617" name="n_1ave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129557</xdr:rowOff>
    </xdr:from>
    <xdr:ext cx="469744" cy="259045"/>
    <xdr:sp macro="" textlink="">
      <xdr:nvSpPr>
        <xdr:cNvPr id="618" name="n_2aveValue【児童館】&#10;一人当たり面積"/>
        <xdr:cNvSpPr txBox="1"/>
      </xdr:nvSpPr>
      <xdr:spPr>
        <a:xfrm>
          <a:off x="20199427" y="1435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6366</xdr:rowOff>
    </xdr:from>
    <xdr:ext cx="469744" cy="259045"/>
    <xdr:sp macro="" textlink="">
      <xdr:nvSpPr>
        <xdr:cNvPr id="619" name="n_1mainValue【児童館】&#10;一人当たり面積"/>
        <xdr:cNvSpPr txBox="1"/>
      </xdr:nvSpPr>
      <xdr:spPr>
        <a:xfrm>
          <a:off x="21075727" y="1372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109238</xdr:rowOff>
    </xdr:from>
    <xdr:ext cx="469744" cy="259045"/>
    <xdr:sp macro="" textlink="">
      <xdr:nvSpPr>
        <xdr:cNvPr id="620" name="n_2mainValue【児童館】&#10;一人当たり面積"/>
        <xdr:cNvSpPr txBox="1"/>
      </xdr:nvSpPr>
      <xdr:spPr>
        <a:xfrm>
          <a:off x="201994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7" name="正方形/長方形 6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8" name="正方形/長方形 6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9" name="テキスト ボックス 6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類似団体と比較して特に有形固定資産減価償却率が高くなっている施設は、道路、橋りょう・トンネル、公営住宅、学校施設であり、特に低くなっている施設は、保育所である。道路については、整備後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た路線が多く、今後、改修コストの増加が見込まれる。通常・定期点検等により、早期に損傷を発見し、適切な対策を講じることで町道の健全性を確保する。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年度に木城町橋梁長寿命化修繕計画を策定し、予防保全型管理を行っている。橋梁の適切な維持管理を継続的に実施し、地域道路の安全性を確保する。公営住宅については、平成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年度に木城町公営住宅等長寿命化計画を策定し、予防保全型管理と長寿命化によるコスト縮減を図る。学校施設については、平成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年度より学校施設等長寿命化計画の策定に取り組んでいる。保育所については、平成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年度にめばえ保育園が新しく設置されたためであり、予防保全型管理による維持管理費の低減を図る。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53992</xdr:rowOff>
    </xdr:from>
    <xdr:ext cx="405111" cy="259045"/>
    <xdr:sp macro="" textlink="">
      <xdr:nvSpPr>
        <xdr:cNvPr id="80" name="n_1aveValue【体育館・プール】&#10;有形固定資産減価償却率"/>
        <xdr:cNvSpPr txBox="1"/>
      </xdr:nvSpPr>
      <xdr:spPr>
        <a:xfrm>
          <a:off x="35820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95885</xdr:rowOff>
    </xdr:from>
    <xdr:to>
      <xdr:col>24</xdr:col>
      <xdr:colOff>114300</xdr:colOff>
      <xdr:row>63</xdr:row>
      <xdr:rowOff>26035</xdr:rowOff>
    </xdr:to>
    <xdr:sp macro="" textlink="">
      <xdr:nvSpPr>
        <xdr:cNvPr id="88" name="楕円 87"/>
        <xdr:cNvSpPr/>
      </xdr:nvSpPr>
      <xdr:spPr>
        <a:xfrm>
          <a:off x="45847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10812</xdr:rowOff>
    </xdr:from>
    <xdr:ext cx="405111" cy="259045"/>
    <xdr:sp macro="" textlink="">
      <xdr:nvSpPr>
        <xdr:cNvPr id="89" name="【体育館・プール】&#10;有形固定資産減価償却率該当値テキスト"/>
        <xdr:cNvSpPr txBox="1"/>
      </xdr:nvSpPr>
      <xdr:spPr>
        <a:xfrm>
          <a:off x="4673600" y="1064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90170</xdr:rowOff>
    </xdr:from>
    <xdr:to>
      <xdr:col>20</xdr:col>
      <xdr:colOff>38100</xdr:colOff>
      <xdr:row>63</xdr:row>
      <xdr:rowOff>20320</xdr:rowOff>
    </xdr:to>
    <xdr:sp macro="" textlink="">
      <xdr:nvSpPr>
        <xdr:cNvPr id="90" name="楕円 89"/>
        <xdr:cNvSpPr/>
      </xdr:nvSpPr>
      <xdr:spPr>
        <a:xfrm>
          <a:off x="3746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140970</xdr:rowOff>
    </xdr:from>
    <xdr:to>
      <xdr:col>24</xdr:col>
      <xdr:colOff>63500</xdr:colOff>
      <xdr:row>62</xdr:row>
      <xdr:rowOff>146685</xdr:rowOff>
    </xdr:to>
    <xdr:cxnSp macro="">
      <xdr:nvCxnSpPr>
        <xdr:cNvPr id="91" name="直線コネクタ 90"/>
        <xdr:cNvCxnSpPr/>
      </xdr:nvCxnSpPr>
      <xdr:spPr>
        <a:xfrm>
          <a:off x="3797300" y="107708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162560</xdr:rowOff>
    </xdr:from>
    <xdr:to>
      <xdr:col>15</xdr:col>
      <xdr:colOff>101600</xdr:colOff>
      <xdr:row>61</xdr:row>
      <xdr:rowOff>92710</xdr:rowOff>
    </xdr:to>
    <xdr:sp macro="" textlink="">
      <xdr:nvSpPr>
        <xdr:cNvPr id="92" name="楕円 91"/>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41910</xdr:rowOff>
    </xdr:from>
    <xdr:to>
      <xdr:col>19</xdr:col>
      <xdr:colOff>177800</xdr:colOff>
      <xdr:row>62</xdr:row>
      <xdr:rowOff>140970</xdr:rowOff>
    </xdr:to>
    <xdr:cxnSp macro="">
      <xdr:nvCxnSpPr>
        <xdr:cNvPr id="93" name="直線コネクタ 92"/>
        <xdr:cNvCxnSpPr/>
      </xdr:nvCxnSpPr>
      <xdr:spPr>
        <a:xfrm>
          <a:off x="2908300" y="1050036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11447</xdr:rowOff>
    </xdr:from>
    <xdr:ext cx="405111" cy="259045"/>
    <xdr:sp macro="" textlink="">
      <xdr:nvSpPr>
        <xdr:cNvPr id="94" name="n_1mainValue【体育館・プール】&#10;有形固定資産減価償却率"/>
        <xdr:cNvSpPr txBox="1"/>
      </xdr:nvSpPr>
      <xdr:spPr>
        <a:xfrm>
          <a:off x="35820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95" name="n_2main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24"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143273</xdr:rowOff>
    </xdr:from>
    <xdr:ext cx="469744" cy="259045"/>
    <xdr:sp macro="" textlink="">
      <xdr:nvSpPr>
        <xdr:cNvPr id="127" name="n_1aveValue【体育館・プール】&#10;一人当たり面積"/>
        <xdr:cNvSpPr txBox="1"/>
      </xdr:nvSpPr>
      <xdr:spPr>
        <a:xfrm>
          <a:off x="93917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65786</xdr:rowOff>
    </xdr:from>
    <xdr:to>
      <xdr:col>55</xdr:col>
      <xdr:colOff>50800</xdr:colOff>
      <xdr:row>59</xdr:row>
      <xdr:rowOff>167386</xdr:rowOff>
    </xdr:to>
    <xdr:sp macro="" textlink="">
      <xdr:nvSpPr>
        <xdr:cNvPr id="135" name="楕円 134"/>
        <xdr:cNvSpPr/>
      </xdr:nvSpPr>
      <xdr:spPr>
        <a:xfrm>
          <a:off x="104267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88663</xdr:rowOff>
    </xdr:from>
    <xdr:ext cx="469744" cy="259045"/>
    <xdr:sp macro="" textlink="">
      <xdr:nvSpPr>
        <xdr:cNvPr id="136" name="【体育館・プール】&#10;一人当たり面積該当値テキスト"/>
        <xdr:cNvSpPr txBox="1"/>
      </xdr:nvSpPr>
      <xdr:spPr>
        <a:xfrm>
          <a:off x="10515600" y="1003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64262</xdr:rowOff>
    </xdr:from>
    <xdr:to>
      <xdr:col>50</xdr:col>
      <xdr:colOff>165100</xdr:colOff>
      <xdr:row>59</xdr:row>
      <xdr:rowOff>165862</xdr:rowOff>
    </xdr:to>
    <xdr:sp macro="" textlink="">
      <xdr:nvSpPr>
        <xdr:cNvPr id="137" name="楕円 136"/>
        <xdr:cNvSpPr/>
      </xdr:nvSpPr>
      <xdr:spPr>
        <a:xfrm>
          <a:off x="9588500" y="1017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115062</xdr:rowOff>
    </xdr:from>
    <xdr:to>
      <xdr:col>55</xdr:col>
      <xdr:colOff>0</xdr:colOff>
      <xdr:row>59</xdr:row>
      <xdr:rowOff>116586</xdr:rowOff>
    </xdr:to>
    <xdr:cxnSp macro="">
      <xdr:nvCxnSpPr>
        <xdr:cNvPr id="138" name="直線コネクタ 137"/>
        <xdr:cNvCxnSpPr/>
      </xdr:nvCxnSpPr>
      <xdr:spPr>
        <a:xfrm>
          <a:off x="9639300" y="102306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17018</xdr:rowOff>
    </xdr:from>
    <xdr:to>
      <xdr:col>46</xdr:col>
      <xdr:colOff>38100</xdr:colOff>
      <xdr:row>63</xdr:row>
      <xdr:rowOff>118618</xdr:rowOff>
    </xdr:to>
    <xdr:sp macro="" textlink="">
      <xdr:nvSpPr>
        <xdr:cNvPr id="139" name="楕円 138"/>
        <xdr:cNvSpPr/>
      </xdr:nvSpPr>
      <xdr:spPr>
        <a:xfrm>
          <a:off x="8699500" y="1081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115062</xdr:rowOff>
    </xdr:from>
    <xdr:to>
      <xdr:col>50</xdr:col>
      <xdr:colOff>114300</xdr:colOff>
      <xdr:row>63</xdr:row>
      <xdr:rowOff>67818</xdr:rowOff>
    </xdr:to>
    <xdr:cxnSp macro="">
      <xdr:nvCxnSpPr>
        <xdr:cNvPr id="140" name="直線コネクタ 139"/>
        <xdr:cNvCxnSpPr/>
      </xdr:nvCxnSpPr>
      <xdr:spPr>
        <a:xfrm flipV="1">
          <a:off x="8750300" y="10230612"/>
          <a:ext cx="889000" cy="6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10939</xdr:rowOff>
    </xdr:from>
    <xdr:ext cx="469744" cy="259045"/>
    <xdr:sp macro="" textlink="">
      <xdr:nvSpPr>
        <xdr:cNvPr id="141" name="n_1mainValue【体育館・プール】&#10;一人当たり面積"/>
        <xdr:cNvSpPr txBox="1"/>
      </xdr:nvSpPr>
      <xdr:spPr>
        <a:xfrm>
          <a:off x="9391727"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109745</xdr:rowOff>
    </xdr:from>
    <xdr:ext cx="469744" cy="259045"/>
    <xdr:sp macro="" textlink="">
      <xdr:nvSpPr>
        <xdr:cNvPr id="142" name="n_2mainValue【体育館・プール】&#10;一人当たり面積"/>
        <xdr:cNvSpPr txBox="1"/>
      </xdr:nvSpPr>
      <xdr:spPr>
        <a:xfrm>
          <a:off x="8515427" y="1091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10177</xdr:rowOff>
    </xdr:from>
    <xdr:ext cx="405111" cy="259045"/>
    <xdr:sp macro="" textlink="">
      <xdr:nvSpPr>
        <xdr:cNvPr id="172" name="【福祉施設】&#10;有形固定資産減価償却率平均値テキスト"/>
        <xdr:cNvSpPr txBox="1"/>
      </xdr:nvSpPr>
      <xdr:spPr>
        <a:xfrm>
          <a:off x="4673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75"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7"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132080</xdr:rowOff>
    </xdr:from>
    <xdr:to>
      <xdr:col>24</xdr:col>
      <xdr:colOff>114300</xdr:colOff>
      <xdr:row>86</xdr:row>
      <xdr:rowOff>62230</xdr:rowOff>
    </xdr:to>
    <xdr:sp macro="" textlink="">
      <xdr:nvSpPr>
        <xdr:cNvPr id="183" name="楕円 182"/>
        <xdr:cNvSpPr/>
      </xdr:nvSpPr>
      <xdr:spPr>
        <a:xfrm>
          <a:off x="4584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110507</xdr:rowOff>
    </xdr:from>
    <xdr:ext cx="405111" cy="259045"/>
    <xdr:sp macro="" textlink="">
      <xdr:nvSpPr>
        <xdr:cNvPr id="184" name="【福祉施設】&#10;有形固定資産減価償却率該当値テキスト"/>
        <xdr:cNvSpPr txBox="1"/>
      </xdr:nvSpPr>
      <xdr:spPr>
        <a:xfrm>
          <a:off x="46736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29211</xdr:rowOff>
    </xdr:from>
    <xdr:to>
      <xdr:col>20</xdr:col>
      <xdr:colOff>38100</xdr:colOff>
      <xdr:row>83</xdr:row>
      <xdr:rowOff>130811</xdr:rowOff>
    </xdr:to>
    <xdr:sp macro="" textlink="">
      <xdr:nvSpPr>
        <xdr:cNvPr id="185" name="楕円 184"/>
        <xdr:cNvSpPr/>
      </xdr:nvSpPr>
      <xdr:spPr>
        <a:xfrm>
          <a:off x="3746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80011</xdr:rowOff>
    </xdr:from>
    <xdr:to>
      <xdr:col>24</xdr:col>
      <xdr:colOff>63500</xdr:colOff>
      <xdr:row>86</xdr:row>
      <xdr:rowOff>11430</xdr:rowOff>
    </xdr:to>
    <xdr:cxnSp macro="">
      <xdr:nvCxnSpPr>
        <xdr:cNvPr id="186" name="直線コネクタ 185"/>
        <xdr:cNvCxnSpPr/>
      </xdr:nvCxnSpPr>
      <xdr:spPr>
        <a:xfrm>
          <a:off x="3797300" y="14310361"/>
          <a:ext cx="838200" cy="4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187" name="楕円 186"/>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80011</xdr:rowOff>
    </xdr:from>
    <xdr:to>
      <xdr:col>19</xdr:col>
      <xdr:colOff>177800</xdr:colOff>
      <xdr:row>83</xdr:row>
      <xdr:rowOff>127636</xdr:rowOff>
    </xdr:to>
    <xdr:cxnSp macro="">
      <xdr:nvCxnSpPr>
        <xdr:cNvPr id="188" name="直線コネクタ 187"/>
        <xdr:cNvCxnSpPr/>
      </xdr:nvCxnSpPr>
      <xdr:spPr>
        <a:xfrm flipV="1">
          <a:off x="2908300" y="143103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121938</xdr:rowOff>
    </xdr:from>
    <xdr:ext cx="405111" cy="259045"/>
    <xdr:sp macro="" textlink="">
      <xdr:nvSpPr>
        <xdr:cNvPr id="189" name="n_1mainValue【福祉施設】&#10;有形固定資産減価償却率"/>
        <xdr:cNvSpPr txBox="1"/>
      </xdr:nvSpPr>
      <xdr:spPr>
        <a:xfrm>
          <a:off x="35820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190" name="n_2mainValue【福祉施設】&#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9"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95521</xdr:rowOff>
    </xdr:from>
    <xdr:ext cx="469744" cy="259045"/>
    <xdr:sp macro="" textlink="">
      <xdr:nvSpPr>
        <xdr:cNvPr id="222" name="n_1aveValue【福祉施設】&#10;一人当たり面積"/>
        <xdr:cNvSpPr txBox="1"/>
      </xdr:nvSpPr>
      <xdr:spPr>
        <a:xfrm>
          <a:off x="9391727" y="1432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230" name="楕円 229"/>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92473</xdr:rowOff>
    </xdr:from>
    <xdr:ext cx="469744" cy="259045"/>
    <xdr:sp macro="" textlink="">
      <xdr:nvSpPr>
        <xdr:cNvPr id="231" name="【福祉施設】&#10;一人当たり面積該当値テキスト"/>
        <xdr:cNvSpPr txBox="1"/>
      </xdr:nvSpPr>
      <xdr:spPr>
        <a:xfrm>
          <a:off x="10515600"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163322</xdr:rowOff>
    </xdr:from>
    <xdr:to>
      <xdr:col>50</xdr:col>
      <xdr:colOff>165100</xdr:colOff>
      <xdr:row>85</xdr:row>
      <xdr:rowOff>93472</xdr:rowOff>
    </xdr:to>
    <xdr:sp macro="" textlink="">
      <xdr:nvSpPr>
        <xdr:cNvPr id="232" name="楕円 231"/>
        <xdr:cNvSpPr/>
      </xdr:nvSpPr>
      <xdr:spPr>
        <a:xfrm>
          <a:off x="9588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85</xdr:row>
      <xdr:rowOff>42672</xdr:rowOff>
    </xdr:to>
    <xdr:cxnSp macro="">
      <xdr:nvCxnSpPr>
        <xdr:cNvPr id="233" name="直線コネクタ 232"/>
        <xdr:cNvCxnSpPr/>
      </xdr:nvCxnSpPr>
      <xdr:spPr>
        <a:xfrm flipV="1">
          <a:off x="9639300" y="14522196"/>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156463</xdr:rowOff>
    </xdr:from>
    <xdr:to>
      <xdr:col>46</xdr:col>
      <xdr:colOff>38100</xdr:colOff>
      <xdr:row>86</xdr:row>
      <xdr:rowOff>86613</xdr:rowOff>
    </xdr:to>
    <xdr:sp macro="" textlink="">
      <xdr:nvSpPr>
        <xdr:cNvPr id="234" name="楕円 233"/>
        <xdr:cNvSpPr/>
      </xdr:nvSpPr>
      <xdr:spPr>
        <a:xfrm>
          <a:off x="8699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42672</xdr:rowOff>
    </xdr:from>
    <xdr:to>
      <xdr:col>50</xdr:col>
      <xdr:colOff>114300</xdr:colOff>
      <xdr:row>86</xdr:row>
      <xdr:rowOff>35813</xdr:rowOff>
    </xdr:to>
    <xdr:cxnSp macro="">
      <xdr:nvCxnSpPr>
        <xdr:cNvPr id="235" name="直線コネクタ 234"/>
        <xdr:cNvCxnSpPr/>
      </xdr:nvCxnSpPr>
      <xdr:spPr>
        <a:xfrm flipV="1">
          <a:off x="8750300" y="1461592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84599</xdr:rowOff>
    </xdr:from>
    <xdr:ext cx="469744" cy="259045"/>
    <xdr:sp macro="" textlink="">
      <xdr:nvSpPr>
        <xdr:cNvPr id="236" name="n_1mainValue【福祉施設】&#10;一人当たり面積"/>
        <xdr:cNvSpPr txBox="1"/>
      </xdr:nvSpPr>
      <xdr:spPr>
        <a:xfrm>
          <a:off x="93917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77740</xdr:rowOff>
    </xdr:from>
    <xdr:ext cx="469744" cy="259045"/>
    <xdr:sp macro="" textlink="">
      <xdr:nvSpPr>
        <xdr:cNvPr id="237" name="n_2mainValue【福祉施設】&#10;一人当たり面積"/>
        <xdr:cNvSpPr txBox="1"/>
      </xdr:nvSpPr>
      <xdr:spPr>
        <a:xfrm>
          <a:off x="85154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8" name="テキスト ボックス 2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9" name="直線コネクタ 2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280" name="直線コネクタ 27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281" name="テキスト ボックス 28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82" name="直線コネクタ 28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83" name="テキスト ボックス 28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84" name="直線コネクタ 28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85" name="テキスト ボックス 28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86" name="直線コネクタ 28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87" name="テキスト ボックス 28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88" name="直線コネクタ 28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89" name="テキスト ボックス 28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0" name="直線コネクタ 2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1" name="テキスト ボックス 2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293" name="直線コネクタ 292"/>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294"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295" name="直線コネクタ 294"/>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296"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297" name="直線コネクタ 296"/>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166387</xdr:rowOff>
    </xdr:from>
    <xdr:ext cx="405111" cy="259045"/>
    <xdr:sp macro="" textlink="">
      <xdr:nvSpPr>
        <xdr:cNvPr id="298" name="【保健センター・保健所】&#10;有形固定資産減価償却率平均値テキスト"/>
        <xdr:cNvSpPr txBox="1"/>
      </xdr:nvSpPr>
      <xdr:spPr>
        <a:xfrm>
          <a:off x="16357600" y="993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299" name="フローチャート: 判断 298"/>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300" name="フローチャート: 判断 299"/>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128287</xdr:rowOff>
    </xdr:from>
    <xdr:ext cx="405111" cy="259045"/>
    <xdr:sp macro="" textlink="">
      <xdr:nvSpPr>
        <xdr:cNvPr id="301" name="n_1aveValue【保健センター・保健所】&#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302" name="フローチャート: 判断 301"/>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303"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04" name="テキスト ボックス 3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5" name="テキスト ボックス 3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6" name="テキスト ボックス 3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7" name="テキスト ボックス 3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8" name="テキスト ボックス 3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309" name="楕円 308"/>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310" name="【保健センター・保健所】&#10;有形固定資産減価償却率該当値テキスト"/>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11" name="楕円 310"/>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312" name="直線コネクタ 311"/>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13" name="楕円 312"/>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314" name="直線コネクタ 313"/>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15" name="n_1main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316" name="n_2mainValue【保健センター・保健所】&#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4" name="正方形/長方形 32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5" name="テキスト ボックス 32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6" name="直線コネクタ 32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7" name="直線コネクタ 32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8" name="テキスト ボックス 32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9" name="直線コネクタ 32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0" name="テキスト ボックス 32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1" name="直線コネクタ 33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2" name="テキスト ボックス 33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33" name="直線コネクタ 33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34" name="テキスト ボックス 33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35" name="直線コネクタ 33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36" name="テキスト ボックス 33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7" name="直線コネクタ 3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8" name="テキスト ボックス 3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340" name="直線コネクタ 339"/>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341"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342" name="直線コネクタ 341"/>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34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44" name="直線コネクタ 34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345"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346" name="フローチャート: 判断 345"/>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347" name="フローチャート: 判断 346"/>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348"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349" name="フローチャート: 判断 348"/>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350"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51" name="テキスト ボックス 3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2" name="テキスト ボックス 3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3" name="テキスト ボックス 3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54" name="テキスト ボックス 3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55" name="テキスト ボックス 3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113030</xdr:rowOff>
    </xdr:from>
    <xdr:to>
      <xdr:col>116</xdr:col>
      <xdr:colOff>114300</xdr:colOff>
      <xdr:row>63</xdr:row>
      <xdr:rowOff>43180</xdr:rowOff>
    </xdr:to>
    <xdr:sp macro="" textlink="">
      <xdr:nvSpPr>
        <xdr:cNvPr id="356" name="楕円 355"/>
        <xdr:cNvSpPr/>
      </xdr:nvSpPr>
      <xdr:spPr>
        <a:xfrm>
          <a:off x="22110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91457</xdr:rowOff>
    </xdr:from>
    <xdr:ext cx="469744" cy="259045"/>
    <xdr:sp macro="" textlink="">
      <xdr:nvSpPr>
        <xdr:cNvPr id="357" name="【保健センター・保健所】&#10;一人当たり面積該当値テキスト"/>
        <xdr:cNvSpPr txBox="1"/>
      </xdr:nvSpPr>
      <xdr:spPr>
        <a:xfrm>
          <a:off x="22199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111125</xdr:rowOff>
    </xdr:from>
    <xdr:to>
      <xdr:col>112</xdr:col>
      <xdr:colOff>38100</xdr:colOff>
      <xdr:row>63</xdr:row>
      <xdr:rowOff>41275</xdr:rowOff>
    </xdr:to>
    <xdr:sp macro="" textlink="">
      <xdr:nvSpPr>
        <xdr:cNvPr id="358" name="楕円 357"/>
        <xdr:cNvSpPr/>
      </xdr:nvSpPr>
      <xdr:spPr>
        <a:xfrm>
          <a:off x="21272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161925</xdr:rowOff>
    </xdr:from>
    <xdr:to>
      <xdr:col>116</xdr:col>
      <xdr:colOff>63500</xdr:colOff>
      <xdr:row>62</xdr:row>
      <xdr:rowOff>163830</xdr:rowOff>
    </xdr:to>
    <xdr:cxnSp macro="">
      <xdr:nvCxnSpPr>
        <xdr:cNvPr id="359" name="直線コネクタ 358"/>
        <xdr:cNvCxnSpPr/>
      </xdr:nvCxnSpPr>
      <xdr:spPr>
        <a:xfrm>
          <a:off x="21323300" y="107918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114935</xdr:rowOff>
    </xdr:from>
    <xdr:to>
      <xdr:col>107</xdr:col>
      <xdr:colOff>101600</xdr:colOff>
      <xdr:row>63</xdr:row>
      <xdr:rowOff>45085</xdr:rowOff>
    </xdr:to>
    <xdr:sp macro="" textlink="">
      <xdr:nvSpPr>
        <xdr:cNvPr id="360" name="楕円 359"/>
        <xdr:cNvSpPr/>
      </xdr:nvSpPr>
      <xdr:spPr>
        <a:xfrm>
          <a:off x="20383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161925</xdr:rowOff>
    </xdr:from>
    <xdr:to>
      <xdr:col>111</xdr:col>
      <xdr:colOff>177800</xdr:colOff>
      <xdr:row>62</xdr:row>
      <xdr:rowOff>165735</xdr:rowOff>
    </xdr:to>
    <xdr:cxnSp macro="">
      <xdr:nvCxnSpPr>
        <xdr:cNvPr id="361" name="直線コネクタ 360"/>
        <xdr:cNvCxnSpPr/>
      </xdr:nvCxnSpPr>
      <xdr:spPr>
        <a:xfrm flipV="1">
          <a:off x="20434300" y="107918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32402</xdr:rowOff>
    </xdr:from>
    <xdr:ext cx="469744" cy="259045"/>
    <xdr:sp macro="" textlink="">
      <xdr:nvSpPr>
        <xdr:cNvPr id="362" name="n_1mainValue【保健センター・保健所】&#10;一人当たり面積"/>
        <xdr:cNvSpPr txBox="1"/>
      </xdr:nvSpPr>
      <xdr:spPr>
        <a:xfrm>
          <a:off x="21075727"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36212</xdr:rowOff>
    </xdr:from>
    <xdr:ext cx="469744" cy="259045"/>
    <xdr:sp macro="" textlink="">
      <xdr:nvSpPr>
        <xdr:cNvPr id="363" name="n_2mainValue【保健センター・保健所】&#10;一人当たり面積"/>
        <xdr:cNvSpPr txBox="1"/>
      </xdr:nvSpPr>
      <xdr:spPr>
        <a:xfrm>
          <a:off x="20199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64" name="正方形/長方形 3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5" name="正方形/長方形 3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6" name="正方形/長方形 3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7" name="正方形/長方形 3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8" name="正方形/長方形 3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9" name="正方形/長方形 3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0" name="正方形/長方形 3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1" name="正方形/長方形 3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2" name="テキスト ボックス 3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3" name="直線コネクタ 3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4" name="直線コネクタ 3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5" name="テキスト ボックス 3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6" name="直線コネクタ 3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7" name="テキスト ボックス 3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8" name="直線コネクタ 3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9" name="テキスト ボックス 3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0" name="直線コネクタ 3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81" name="テキスト ボックス 3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2" name="直線コネクタ 3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3" name="テキスト ボックス 3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4" name="直線コネクタ 3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5" name="テキスト ボックス 3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6" name="直線コネクタ 3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7" name="テキスト ボックス 3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389" name="直線コネクタ 388"/>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390"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391" name="直線コネクタ 390"/>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392"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393" name="直線コネクタ 392"/>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394"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395" name="フローチャート: 判断 394"/>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396" name="フローチャート: 判断 395"/>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127379</xdr:rowOff>
    </xdr:from>
    <xdr:ext cx="405111" cy="259045"/>
    <xdr:sp macro="" textlink="">
      <xdr:nvSpPr>
        <xdr:cNvPr id="397" name="n_1aveValue【消防施設】&#10;有形固定資産減価償却率"/>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398" name="フローチャート: 判断 397"/>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101254</xdr:rowOff>
    </xdr:from>
    <xdr:ext cx="405111" cy="259045"/>
    <xdr:sp macro="" textlink="">
      <xdr:nvSpPr>
        <xdr:cNvPr id="399" name="n_2aveValue【消防施設】&#10;有形固定資産減価償却率"/>
        <xdr:cNvSpPr txBox="1"/>
      </xdr:nvSpPr>
      <xdr:spPr>
        <a:xfrm>
          <a:off x="143897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0" name="テキスト ボックス 3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xdr:nvSpPr>
        <xdr:cNvPr id="405" name="楕円 404"/>
        <xdr:cNvSpPr/>
      </xdr:nvSpPr>
      <xdr:spPr>
        <a:xfrm>
          <a:off x="16268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93090</xdr:rowOff>
    </xdr:from>
    <xdr:ext cx="405111" cy="259045"/>
    <xdr:sp macro="" textlink="">
      <xdr:nvSpPr>
        <xdr:cNvPr id="406" name="【消防施設】&#10;有形固定資産減価償却率該当値テキスト"/>
        <xdr:cNvSpPr txBox="1"/>
      </xdr:nvSpPr>
      <xdr:spPr>
        <a:xfrm>
          <a:off x="16357600" y="1380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407" name="楕円 406"/>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165463</xdr:rowOff>
    </xdr:from>
    <xdr:to>
      <xdr:col>85</xdr:col>
      <xdr:colOff>127000</xdr:colOff>
      <xdr:row>81</xdr:row>
      <xdr:rowOff>23405</xdr:rowOff>
    </xdr:to>
    <xdr:cxnSp macro="">
      <xdr:nvCxnSpPr>
        <xdr:cNvPr id="408" name="直線コネクタ 407"/>
        <xdr:cNvCxnSpPr/>
      </xdr:nvCxnSpPr>
      <xdr:spPr>
        <a:xfrm flipV="1">
          <a:off x="15481300" y="1388146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36286</xdr:rowOff>
    </xdr:from>
    <xdr:to>
      <xdr:col>76</xdr:col>
      <xdr:colOff>165100</xdr:colOff>
      <xdr:row>79</xdr:row>
      <xdr:rowOff>137886</xdr:rowOff>
    </xdr:to>
    <xdr:sp macro="" textlink="">
      <xdr:nvSpPr>
        <xdr:cNvPr id="409" name="楕円 408"/>
        <xdr:cNvSpPr/>
      </xdr:nvSpPr>
      <xdr:spPr>
        <a:xfrm>
          <a:off x="14541500" y="135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87086</xdr:rowOff>
    </xdr:from>
    <xdr:to>
      <xdr:col>81</xdr:col>
      <xdr:colOff>50800</xdr:colOff>
      <xdr:row>81</xdr:row>
      <xdr:rowOff>23405</xdr:rowOff>
    </xdr:to>
    <xdr:cxnSp macro="">
      <xdr:nvCxnSpPr>
        <xdr:cNvPr id="410" name="直線コネクタ 409"/>
        <xdr:cNvCxnSpPr/>
      </xdr:nvCxnSpPr>
      <xdr:spPr>
        <a:xfrm>
          <a:off x="14592300" y="13631636"/>
          <a:ext cx="889000" cy="27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90732</xdr:rowOff>
    </xdr:from>
    <xdr:ext cx="405111" cy="259045"/>
    <xdr:sp macro="" textlink="">
      <xdr:nvSpPr>
        <xdr:cNvPr id="411" name="n_1mainValue【消防施設】&#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154413</xdr:rowOff>
    </xdr:from>
    <xdr:ext cx="405111" cy="259045"/>
    <xdr:sp macro="" textlink="">
      <xdr:nvSpPr>
        <xdr:cNvPr id="412" name="n_2mainValue【消防施設】&#10;有形固定資産減価償却率"/>
        <xdr:cNvSpPr txBox="1"/>
      </xdr:nvSpPr>
      <xdr:spPr>
        <a:xfrm>
          <a:off x="14389744" y="1335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3" name="正方形/長方形 4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4" name="正方形/長方形 4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5" name="正方形/長方形 4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6" name="正方形/長方形 4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7" name="正方形/長方形 4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8" name="正方形/長方形 4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9" name="正方形/長方形 4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0" name="正方形/長方形 4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21" name="テキスト ボックス 4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22" name="直線コネクタ 4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23" name="直線コネクタ 42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24" name="テキスト ボックス 42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25" name="直線コネクタ 42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26" name="テキスト ボックス 42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27" name="直線コネクタ 42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28" name="テキスト ボックス 42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29" name="直線コネクタ 42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30" name="テキスト ボックス 42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31" name="直線コネクタ 43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32" name="テキスト ボックス 43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33" name="直線コネクタ 43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34" name="テキスト ボックス 43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5" name="直線コネクタ 4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6" name="テキスト ボックス 4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438" name="直線コネクタ 437"/>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439"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440" name="直線コネクタ 439"/>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441"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442" name="直線コネクタ 441"/>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18522</xdr:rowOff>
    </xdr:from>
    <xdr:ext cx="469744" cy="259045"/>
    <xdr:sp macro="" textlink="">
      <xdr:nvSpPr>
        <xdr:cNvPr id="443" name="【消防施設】&#10;一人当たり面積平均値テキスト"/>
        <xdr:cNvSpPr txBox="1"/>
      </xdr:nvSpPr>
      <xdr:spPr>
        <a:xfrm>
          <a:off x="22199600" y="1459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444" name="フローチャート: 判断 443"/>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445" name="フローチャート: 判断 444"/>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446" name="n_1aveValue【消防施設】&#10;一人当たり面積"/>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447" name="フローチャート: 判断 446"/>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448"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9" name="テキスト ボックス 4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50" name="テキスト ボックス 4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51" name="テキスト ボックス 4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52" name="テキスト ボックス 4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3" name="テキスト ボックス 4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82006</xdr:rowOff>
    </xdr:from>
    <xdr:to>
      <xdr:col>116</xdr:col>
      <xdr:colOff>114300</xdr:colOff>
      <xdr:row>83</xdr:row>
      <xdr:rowOff>12156</xdr:rowOff>
    </xdr:to>
    <xdr:sp macro="" textlink="">
      <xdr:nvSpPr>
        <xdr:cNvPr id="454" name="楕円 453"/>
        <xdr:cNvSpPr/>
      </xdr:nvSpPr>
      <xdr:spPr>
        <a:xfrm>
          <a:off x="22110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104883</xdr:rowOff>
    </xdr:from>
    <xdr:ext cx="469744" cy="259045"/>
    <xdr:sp macro="" textlink="">
      <xdr:nvSpPr>
        <xdr:cNvPr id="455" name="【消防施設】&#10;一人当たり面積該当値テキスト"/>
        <xdr:cNvSpPr txBox="1"/>
      </xdr:nvSpPr>
      <xdr:spPr>
        <a:xfrm>
          <a:off x="22199600"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80918</xdr:rowOff>
    </xdr:from>
    <xdr:to>
      <xdr:col>112</xdr:col>
      <xdr:colOff>38100</xdr:colOff>
      <xdr:row>83</xdr:row>
      <xdr:rowOff>11068</xdr:rowOff>
    </xdr:to>
    <xdr:sp macro="" textlink="">
      <xdr:nvSpPr>
        <xdr:cNvPr id="456" name="楕円 455"/>
        <xdr:cNvSpPr/>
      </xdr:nvSpPr>
      <xdr:spPr>
        <a:xfrm>
          <a:off x="21272500" y="1413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131718</xdr:rowOff>
    </xdr:from>
    <xdr:to>
      <xdr:col>116</xdr:col>
      <xdr:colOff>63500</xdr:colOff>
      <xdr:row>82</xdr:row>
      <xdr:rowOff>132806</xdr:rowOff>
    </xdr:to>
    <xdr:cxnSp macro="">
      <xdr:nvCxnSpPr>
        <xdr:cNvPr id="457" name="直線コネクタ 456"/>
        <xdr:cNvCxnSpPr/>
      </xdr:nvCxnSpPr>
      <xdr:spPr>
        <a:xfrm>
          <a:off x="21323300" y="1419061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164193</xdr:rowOff>
    </xdr:from>
    <xdr:to>
      <xdr:col>107</xdr:col>
      <xdr:colOff>101600</xdr:colOff>
      <xdr:row>86</xdr:row>
      <xdr:rowOff>94343</xdr:rowOff>
    </xdr:to>
    <xdr:sp macro="" textlink="">
      <xdr:nvSpPr>
        <xdr:cNvPr id="458" name="楕円 457"/>
        <xdr:cNvSpPr/>
      </xdr:nvSpPr>
      <xdr:spPr>
        <a:xfrm>
          <a:off x="20383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131718</xdr:rowOff>
    </xdr:from>
    <xdr:to>
      <xdr:col>111</xdr:col>
      <xdr:colOff>177800</xdr:colOff>
      <xdr:row>86</xdr:row>
      <xdr:rowOff>43543</xdr:rowOff>
    </xdr:to>
    <xdr:cxnSp macro="">
      <xdr:nvCxnSpPr>
        <xdr:cNvPr id="459" name="直線コネクタ 458"/>
        <xdr:cNvCxnSpPr/>
      </xdr:nvCxnSpPr>
      <xdr:spPr>
        <a:xfrm flipV="1">
          <a:off x="20434300" y="14190618"/>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27595</xdr:rowOff>
    </xdr:from>
    <xdr:ext cx="469744" cy="259045"/>
    <xdr:sp macro="" textlink="">
      <xdr:nvSpPr>
        <xdr:cNvPr id="460" name="n_1mainValue【消防施設】&#10;一人当たり面積"/>
        <xdr:cNvSpPr txBox="1"/>
      </xdr:nvSpPr>
      <xdr:spPr>
        <a:xfrm>
          <a:off x="21075727" y="1391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85470</xdr:rowOff>
    </xdr:from>
    <xdr:ext cx="469744" cy="259045"/>
    <xdr:sp macro="" textlink="">
      <xdr:nvSpPr>
        <xdr:cNvPr id="461" name="n_2mainValue【消防施設】&#10;一人当たり面積"/>
        <xdr:cNvSpPr txBox="1"/>
      </xdr:nvSpPr>
      <xdr:spPr>
        <a:xfrm>
          <a:off x="201994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2" name="テキスト ボックス 4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2" name="テキスト ボックス 4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486" name="直線コネクタ 485"/>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487"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488" name="直線コネクタ 487"/>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9"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0" name="直線コネクタ 48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491"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492" name="フローチャート: 判断 491"/>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493" name="フローチャート: 判断 492"/>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4463</xdr:rowOff>
    </xdr:from>
    <xdr:ext cx="405111" cy="259045"/>
    <xdr:sp macro="" textlink="">
      <xdr:nvSpPr>
        <xdr:cNvPr id="494" name="n_1aveValue【庁舎】&#10;有形固定資産減価償却率"/>
        <xdr:cNvSpPr txBox="1"/>
      </xdr:nvSpPr>
      <xdr:spPr>
        <a:xfrm>
          <a:off x="15266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495" name="フローチャート: 判断 49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496"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21589</xdr:rowOff>
    </xdr:from>
    <xdr:to>
      <xdr:col>85</xdr:col>
      <xdr:colOff>177800</xdr:colOff>
      <xdr:row>105</xdr:row>
      <xdr:rowOff>123189</xdr:rowOff>
    </xdr:to>
    <xdr:sp macro="" textlink="">
      <xdr:nvSpPr>
        <xdr:cNvPr id="502" name="楕円 501"/>
        <xdr:cNvSpPr/>
      </xdr:nvSpPr>
      <xdr:spPr>
        <a:xfrm>
          <a:off x="16268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xdr:rowOff>
    </xdr:from>
    <xdr:ext cx="405111" cy="259045"/>
    <xdr:sp macro="" textlink="">
      <xdr:nvSpPr>
        <xdr:cNvPr id="503" name="【庁舎】&#10;有形固定資産減価償却率該当値テキスト"/>
        <xdr:cNvSpPr txBox="1"/>
      </xdr:nvSpPr>
      <xdr:spPr>
        <a:xfrm>
          <a:off x="163576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504" name="楕円 503"/>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72389</xdr:rowOff>
    </xdr:from>
    <xdr:to>
      <xdr:col>85</xdr:col>
      <xdr:colOff>127000</xdr:colOff>
      <xdr:row>105</xdr:row>
      <xdr:rowOff>87630</xdr:rowOff>
    </xdr:to>
    <xdr:cxnSp macro="">
      <xdr:nvCxnSpPr>
        <xdr:cNvPr id="505" name="直線コネクタ 504"/>
        <xdr:cNvCxnSpPr/>
      </xdr:nvCxnSpPr>
      <xdr:spPr>
        <a:xfrm flipV="1">
          <a:off x="15481300" y="180746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506" name="楕円 505"/>
        <xdr:cNvSpPr/>
      </xdr:nvSpPr>
      <xdr:spPr>
        <a:xfrm>
          <a:off x="14541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87630</xdr:rowOff>
    </xdr:to>
    <xdr:cxnSp macro="">
      <xdr:nvCxnSpPr>
        <xdr:cNvPr id="507" name="直線コネクタ 506"/>
        <xdr:cNvCxnSpPr/>
      </xdr:nvCxnSpPr>
      <xdr:spPr>
        <a:xfrm>
          <a:off x="14592300" y="180651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129557</xdr:rowOff>
    </xdr:from>
    <xdr:ext cx="405111" cy="259045"/>
    <xdr:sp macro="" textlink="">
      <xdr:nvSpPr>
        <xdr:cNvPr id="508" name="n_1mainValue【庁舎】&#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509" name="n_2main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0" name="直線コネクタ 5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1" name="テキスト ボックス 5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2" name="直線コネクタ 5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3" name="テキスト ボックス 5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4" name="直線コネクタ 5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5" name="テキスト ボックス 5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6" name="直線コネクタ 5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7" name="テキスト ボックス 5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8" name="直線コネクタ 5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9" name="テキスト ボックス 5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0" name="直線コネクタ 5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1" name="テキスト ボックス 5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35" name="直線コネクタ 534"/>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36"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37" name="直線コネクタ 536"/>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38"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39" name="直線コネクタ 538"/>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40"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41" name="フローチャート: 判断 540"/>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42" name="フローチャート: 判断 541"/>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43"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44" name="フローチャート: 判断 543"/>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45"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6" name="テキスト ボックス 5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7" name="テキスト ボックス 5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8" name="テキスト ボックス 5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9" name="テキスト ボックス 5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0" name="テキスト ボックス 5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54248</xdr:rowOff>
    </xdr:from>
    <xdr:to>
      <xdr:col>116</xdr:col>
      <xdr:colOff>114300</xdr:colOff>
      <xdr:row>105</xdr:row>
      <xdr:rowOff>155848</xdr:rowOff>
    </xdr:to>
    <xdr:sp macro="" textlink="">
      <xdr:nvSpPr>
        <xdr:cNvPr id="551" name="楕円 550"/>
        <xdr:cNvSpPr/>
      </xdr:nvSpPr>
      <xdr:spPr>
        <a:xfrm>
          <a:off x="22110700" y="1805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77125</xdr:rowOff>
    </xdr:from>
    <xdr:ext cx="469744" cy="259045"/>
    <xdr:sp macro="" textlink="">
      <xdr:nvSpPr>
        <xdr:cNvPr id="552" name="【庁舎】&#10;一人当たり面積該当値テキスト"/>
        <xdr:cNvSpPr txBox="1"/>
      </xdr:nvSpPr>
      <xdr:spPr>
        <a:xfrm>
          <a:off x="22199600" y="1790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53158</xdr:rowOff>
    </xdr:from>
    <xdr:to>
      <xdr:col>112</xdr:col>
      <xdr:colOff>38100</xdr:colOff>
      <xdr:row>105</xdr:row>
      <xdr:rowOff>154758</xdr:rowOff>
    </xdr:to>
    <xdr:sp macro="" textlink="">
      <xdr:nvSpPr>
        <xdr:cNvPr id="553" name="楕円 552"/>
        <xdr:cNvSpPr/>
      </xdr:nvSpPr>
      <xdr:spPr>
        <a:xfrm>
          <a:off x="2127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103958</xdr:rowOff>
    </xdr:from>
    <xdr:to>
      <xdr:col>116</xdr:col>
      <xdr:colOff>63500</xdr:colOff>
      <xdr:row>105</xdr:row>
      <xdr:rowOff>105048</xdr:rowOff>
    </xdr:to>
    <xdr:cxnSp macro="">
      <xdr:nvCxnSpPr>
        <xdr:cNvPr id="554" name="直線コネクタ 553"/>
        <xdr:cNvCxnSpPr/>
      </xdr:nvCxnSpPr>
      <xdr:spPr>
        <a:xfrm>
          <a:off x="21323300" y="181062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60779</xdr:rowOff>
    </xdr:from>
    <xdr:to>
      <xdr:col>107</xdr:col>
      <xdr:colOff>101600</xdr:colOff>
      <xdr:row>105</xdr:row>
      <xdr:rowOff>162379</xdr:rowOff>
    </xdr:to>
    <xdr:sp macro="" textlink="">
      <xdr:nvSpPr>
        <xdr:cNvPr id="555" name="楕円 554"/>
        <xdr:cNvSpPr/>
      </xdr:nvSpPr>
      <xdr:spPr>
        <a:xfrm>
          <a:off x="20383500" y="1806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103958</xdr:rowOff>
    </xdr:from>
    <xdr:to>
      <xdr:col>111</xdr:col>
      <xdr:colOff>177800</xdr:colOff>
      <xdr:row>105</xdr:row>
      <xdr:rowOff>111579</xdr:rowOff>
    </xdr:to>
    <xdr:cxnSp macro="">
      <xdr:nvCxnSpPr>
        <xdr:cNvPr id="556" name="直線コネクタ 555"/>
        <xdr:cNvCxnSpPr/>
      </xdr:nvCxnSpPr>
      <xdr:spPr>
        <a:xfrm flipV="1">
          <a:off x="20434300" y="18106208"/>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557" name="n_1main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153506</xdr:rowOff>
    </xdr:from>
    <xdr:ext cx="469744" cy="259045"/>
    <xdr:sp macro="" textlink="">
      <xdr:nvSpPr>
        <xdr:cNvPr id="558" name="n_2mainValue【庁舎】&#10;一人当たり面積"/>
        <xdr:cNvSpPr txBox="1"/>
      </xdr:nvSpPr>
      <xdr:spPr>
        <a:xfrm>
          <a:off x="201994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類似団体と比較して特に有形固定資産減価償却率が低くなっている施設は、体育館、福祉施設、保健センター、庁舎である。体育館は、平成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年度町体育館の整備、福祉施設は、平成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年度地域ふれあい館の整備、保健センターは、平成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年度ふれあいプラザの整備、庁舎は、平成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年度役場庁舎別館の整備等によるものであり、各施設とも予防保全型管理により維持管理費の低減を図る。令和元年度に町体育館・庁舎等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施設の公共施設等総合管理計画（個別施設計画）の策定を予定している。平成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に基づき、公共施設の今後の活用計画を検討するとともに、長寿命化保全等の具体的な実施計画について検討し、施設の修繕・更新等の時期の分散・財政負担の平準化を図り、個別施設の長寿命化を推進するため個別施設計画（長期保全計画）の策定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固定資産税（大規模償却資産）のため、財政力指数は</a:t>
          </a:r>
          <a:r>
            <a:rPr kumimoji="1" lang="en-US" altLang="ja-JP" sz="1300">
              <a:latin typeface="ＭＳ Ｐゴシック" panose="020B0600070205080204" pitchFamily="50" charset="-128"/>
              <a:ea typeface="ＭＳ Ｐゴシック" panose="020B0600070205080204" pitchFamily="50" charset="-128"/>
            </a:rPr>
            <a:t>0.99</a:t>
          </a:r>
          <a:r>
            <a:rPr kumimoji="1" lang="ja-JP" altLang="en-US" sz="1300">
              <a:latin typeface="ＭＳ Ｐゴシック" panose="020B0600070205080204" pitchFamily="50" charset="-128"/>
              <a:ea typeface="ＭＳ Ｐゴシック" panose="020B0600070205080204" pitchFamily="50" charset="-128"/>
            </a:rPr>
            <a:t>となっている。しかし、固定資産税（大規模償却資産）の経年償却により地方税は前年度比</a:t>
          </a:r>
          <a:r>
            <a:rPr kumimoji="1" lang="en-US" altLang="ja-JP" sz="1300">
              <a:latin typeface="ＭＳ Ｐゴシック" panose="020B0600070205080204" pitchFamily="50" charset="-128"/>
              <a:ea typeface="ＭＳ Ｐゴシック" panose="020B0600070205080204" pitchFamily="50" charset="-128"/>
            </a:rPr>
            <a:t>122,069</a:t>
          </a:r>
          <a:r>
            <a:rPr kumimoji="1" lang="ja-JP" altLang="en-US" sz="1300">
              <a:latin typeface="ＭＳ Ｐゴシック" panose="020B0600070205080204" pitchFamily="50" charset="-128"/>
              <a:ea typeface="ＭＳ Ｐゴシック" panose="020B0600070205080204" pitchFamily="50" charset="-128"/>
            </a:rPr>
            <a:t>千円減少しており、高齢化率（約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が高く、町内に中心となる産業がないことなど増加要因も少ないことから、今後も地方税は減少することが見込まれる。そのため、自主財源である地方税の課税客体の適正な把握・口座振替の推進などの収納率向上等、歳入確保に取り組み、併せて各事業の効果や緊急性などを踏まえた事業の選択と集中などによる歳出の抑制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139700</xdr:rowOff>
    </xdr:from>
    <xdr:to>
      <xdr:col>23</xdr:col>
      <xdr:colOff>133350</xdr:colOff>
      <xdr:row>35</xdr:row>
      <xdr:rowOff>139700</xdr:rowOff>
    </xdr:to>
    <xdr:cxnSp macro="">
      <xdr:nvCxnSpPr>
        <xdr:cNvPr id="70" name="直線コネクタ 69"/>
        <xdr:cNvCxnSpPr/>
      </xdr:nvCxnSpPr>
      <xdr:spPr>
        <a:xfrm>
          <a:off x="4114800" y="6140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35</xdr:row>
      <xdr:rowOff>139700</xdr:rowOff>
    </xdr:to>
    <xdr:cxnSp macro="">
      <xdr:nvCxnSpPr>
        <xdr:cNvPr id="73" name="直線コネクタ 72"/>
        <xdr:cNvCxnSpPr/>
      </xdr:nvCxnSpPr>
      <xdr:spPr>
        <a:xfrm>
          <a:off x="3225800" y="6140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139700</xdr:rowOff>
    </xdr:to>
    <xdr:cxnSp macro="">
      <xdr:nvCxnSpPr>
        <xdr:cNvPr id="76" name="直線コネクタ 75"/>
        <xdr:cNvCxnSpPr/>
      </xdr:nvCxnSpPr>
      <xdr:spPr>
        <a:xfrm>
          <a:off x="2336800" y="60887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19050</xdr:rowOff>
    </xdr:from>
    <xdr:to>
      <xdr:col>11</xdr:col>
      <xdr:colOff>31750</xdr:colOff>
      <xdr:row>35</xdr:row>
      <xdr:rowOff>87993</xdr:rowOff>
    </xdr:to>
    <xdr:cxnSp macro="">
      <xdr:nvCxnSpPr>
        <xdr:cNvPr id="79" name="直線コネクタ 78"/>
        <xdr:cNvCxnSpPr/>
      </xdr:nvCxnSpPr>
      <xdr:spPr>
        <a:xfrm>
          <a:off x="1447800" y="60198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9" name="楕円 88"/>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90" name="財政力該当値テキスト"/>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1" name="楕円 90"/>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29227</xdr:rowOff>
    </xdr:from>
    <xdr:ext cx="736600" cy="259045"/>
    <xdr:sp macro="" textlink="">
      <xdr:nvSpPr>
        <xdr:cNvPr id="92" name="テキスト ボックス 91"/>
        <xdr:cNvSpPr txBox="1"/>
      </xdr:nvSpPr>
      <xdr:spPr>
        <a:xfrm>
          <a:off x="3733800" y="585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88900</xdr:rowOff>
    </xdr:from>
    <xdr:to>
      <xdr:col>15</xdr:col>
      <xdr:colOff>133350</xdr:colOff>
      <xdr:row>36</xdr:row>
      <xdr:rowOff>19050</xdr:rowOff>
    </xdr:to>
    <xdr:sp macro="" textlink="">
      <xdr:nvSpPr>
        <xdr:cNvPr id="93" name="楕円 92"/>
        <xdr:cNvSpPr/>
      </xdr:nvSpPr>
      <xdr:spPr>
        <a:xfrm>
          <a:off x="3175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29227</xdr:rowOff>
    </xdr:from>
    <xdr:ext cx="762000" cy="259045"/>
    <xdr:sp macro="" textlink="">
      <xdr:nvSpPr>
        <xdr:cNvPr id="94" name="テキスト ボックス 93"/>
        <xdr:cNvSpPr txBox="1"/>
      </xdr:nvSpPr>
      <xdr:spPr>
        <a:xfrm>
          <a:off x="2844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37193</xdr:rowOff>
    </xdr:from>
    <xdr:to>
      <xdr:col>11</xdr:col>
      <xdr:colOff>82550</xdr:colOff>
      <xdr:row>35</xdr:row>
      <xdr:rowOff>138793</xdr:rowOff>
    </xdr:to>
    <xdr:sp macro="" textlink="">
      <xdr:nvSpPr>
        <xdr:cNvPr id="95" name="楕円 94"/>
        <xdr:cNvSpPr/>
      </xdr:nvSpPr>
      <xdr:spPr>
        <a:xfrm>
          <a:off x="2286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148970</xdr:rowOff>
    </xdr:from>
    <xdr:ext cx="762000" cy="259045"/>
    <xdr:sp macro="" textlink="">
      <xdr:nvSpPr>
        <xdr:cNvPr id="96" name="テキスト ボックス 95"/>
        <xdr:cNvSpPr txBox="1"/>
      </xdr:nvSpPr>
      <xdr:spPr>
        <a:xfrm>
          <a:off x="1955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34</xdr:row>
      <xdr:rowOff>139700</xdr:rowOff>
    </xdr:from>
    <xdr:to>
      <xdr:col>7</xdr:col>
      <xdr:colOff>31750</xdr:colOff>
      <xdr:row>35</xdr:row>
      <xdr:rowOff>69850</xdr:rowOff>
    </xdr:to>
    <xdr:sp macro="" textlink="">
      <xdr:nvSpPr>
        <xdr:cNvPr id="97" name="楕円 96"/>
        <xdr:cNvSpPr/>
      </xdr:nvSpPr>
      <xdr:spPr>
        <a:xfrm>
          <a:off x="1397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33</xdr:row>
      <xdr:rowOff>80027</xdr:rowOff>
    </xdr:from>
    <xdr:ext cx="762000" cy="259045"/>
    <xdr:sp macro="" textlink="">
      <xdr:nvSpPr>
        <xdr:cNvPr id="98" name="テキスト ボックス 97"/>
        <xdr:cNvSpPr txBox="1"/>
      </xdr:nvSpPr>
      <xdr:spPr>
        <a:xfrm>
          <a:off x="1066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地方消費税交付金等の各種交付金</a:t>
          </a:r>
          <a:r>
            <a:rPr kumimoji="1" lang="en-US" altLang="ja-JP" sz="1300">
              <a:latin typeface="ＭＳ Ｐゴシック" panose="020B0600070205080204" pitchFamily="50" charset="-128"/>
              <a:ea typeface="ＭＳ Ｐゴシック" panose="020B0600070205080204" pitchFamily="50" charset="-128"/>
            </a:rPr>
            <a:t>11,636</a:t>
          </a:r>
          <a:r>
            <a:rPr kumimoji="1" lang="ja-JP" altLang="en-US" sz="1300">
              <a:latin typeface="ＭＳ Ｐゴシック" panose="020B0600070205080204" pitchFamily="50" charset="-128"/>
              <a:ea typeface="ＭＳ Ｐゴシック" panose="020B0600070205080204" pitchFamily="50" charset="-128"/>
            </a:rPr>
            <a:t>千円増加、普通交付税</a:t>
          </a:r>
          <a:r>
            <a:rPr kumimoji="1" lang="en-US" altLang="ja-JP" sz="1300">
              <a:latin typeface="ＭＳ Ｐゴシック" panose="020B0600070205080204" pitchFamily="50" charset="-128"/>
              <a:ea typeface="ＭＳ Ｐゴシック" panose="020B0600070205080204" pitchFamily="50" charset="-128"/>
            </a:rPr>
            <a:t>12,339</a:t>
          </a:r>
          <a:r>
            <a:rPr kumimoji="1" lang="ja-JP" altLang="en-US" sz="1300">
              <a:latin typeface="ＭＳ Ｐゴシック" panose="020B0600070205080204" pitchFamily="50" charset="-128"/>
              <a:ea typeface="ＭＳ Ｐゴシック" panose="020B0600070205080204" pitchFamily="50" charset="-128"/>
            </a:rPr>
            <a:t>千円増加等したものの、固定資産税（大規模償却資産）の減少による地方税</a:t>
          </a:r>
          <a:r>
            <a:rPr kumimoji="1" lang="en-US" altLang="ja-JP" sz="1300">
              <a:latin typeface="ＭＳ Ｐゴシック" panose="020B0600070205080204" pitchFamily="50" charset="-128"/>
              <a:ea typeface="ＭＳ Ｐゴシック" panose="020B0600070205080204" pitchFamily="50" charset="-128"/>
            </a:rPr>
            <a:t>122,069</a:t>
          </a:r>
          <a:r>
            <a:rPr kumimoji="1" lang="ja-JP" altLang="en-US" sz="1300">
              <a:latin typeface="ＭＳ Ｐゴシック" panose="020B0600070205080204" pitchFamily="50" charset="-128"/>
              <a:ea typeface="ＭＳ Ｐゴシック" panose="020B0600070205080204" pitchFamily="50" charset="-128"/>
            </a:rPr>
            <a:t>千円減少により、経常一般財源等は</a:t>
          </a:r>
          <a:r>
            <a:rPr kumimoji="1" lang="en-US" altLang="ja-JP" sz="1300">
              <a:latin typeface="ＭＳ Ｐゴシック" panose="020B0600070205080204" pitchFamily="50" charset="-128"/>
              <a:ea typeface="ＭＳ Ｐゴシック" panose="020B0600070205080204" pitchFamily="50" charset="-128"/>
            </a:rPr>
            <a:t>96,825</a:t>
          </a:r>
          <a:r>
            <a:rPr kumimoji="1" lang="ja-JP" altLang="en-US" sz="1300">
              <a:latin typeface="ＭＳ Ｐゴシック" panose="020B0600070205080204" pitchFamily="50" charset="-128"/>
              <a:ea typeface="ＭＳ Ｐゴシック" panose="020B0600070205080204" pitchFamily="50" charset="-128"/>
            </a:rPr>
            <a:t>千円減少した。また、経常経費は、元利償還金の減少による公債費</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千円減少等したものの、公立保育所等の嘱託職員増加等による人件費</a:t>
          </a:r>
          <a:r>
            <a:rPr kumimoji="1" lang="en-US" altLang="ja-JP" sz="1300">
              <a:latin typeface="ＭＳ Ｐゴシック" panose="020B0600070205080204" pitchFamily="50" charset="-128"/>
              <a:ea typeface="ＭＳ Ｐゴシック" panose="020B0600070205080204" pitchFamily="50" charset="-128"/>
            </a:rPr>
            <a:t>36,506</a:t>
          </a:r>
          <a:r>
            <a:rPr kumimoji="1" lang="ja-JP" altLang="en-US" sz="1300">
              <a:latin typeface="ＭＳ Ｐゴシック" panose="020B0600070205080204" pitchFamily="50" charset="-128"/>
              <a:ea typeface="ＭＳ Ｐゴシック" panose="020B0600070205080204" pitchFamily="50" charset="-128"/>
            </a:rPr>
            <a:t>千円増加、町観光協会補助金等の増加による補助費等</a:t>
          </a:r>
          <a:r>
            <a:rPr kumimoji="1" lang="en-US" altLang="ja-JP" sz="1300">
              <a:latin typeface="ＭＳ Ｐゴシック" panose="020B0600070205080204" pitchFamily="50" charset="-128"/>
              <a:ea typeface="ＭＳ Ｐゴシック" panose="020B0600070205080204" pitchFamily="50" charset="-128"/>
            </a:rPr>
            <a:t>7,911</a:t>
          </a:r>
          <a:r>
            <a:rPr kumimoji="1" lang="ja-JP" altLang="en-US" sz="1300">
              <a:latin typeface="ＭＳ Ｐゴシック" panose="020B0600070205080204" pitchFamily="50" charset="-128"/>
              <a:ea typeface="ＭＳ Ｐゴシック" panose="020B0600070205080204" pitchFamily="50" charset="-128"/>
            </a:rPr>
            <a:t>千円増加等により、経常経費充当一般財源は</a:t>
          </a:r>
          <a:r>
            <a:rPr kumimoji="1" lang="en-US" altLang="ja-JP" sz="1300">
              <a:latin typeface="ＭＳ Ｐゴシック" panose="020B0600070205080204" pitchFamily="50" charset="-128"/>
              <a:ea typeface="ＭＳ Ｐゴシック" panose="020B0600070205080204" pitchFamily="50" charset="-128"/>
            </a:rPr>
            <a:t>25,813</a:t>
          </a:r>
          <a:r>
            <a:rPr kumimoji="1" lang="ja-JP" altLang="en-US" sz="1300">
              <a:latin typeface="ＭＳ Ｐゴシック" panose="020B0600070205080204" pitchFamily="50" charset="-128"/>
              <a:ea typeface="ＭＳ Ｐゴシック" panose="020B0600070205080204" pitchFamily="50" charset="-128"/>
            </a:rPr>
            <a:t>千円増加し、経常収支比率は</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97790</xdr:rowOff>
    </xdr:from>
    <xdr:to>
      <xdr:col>23</xdr:col>
      <xdr:colOff>133350</xdr:colOff>
      <xdr:row>67</xdr:row>
      <xdr:rowOff>3598</xdr:rowOff>
    </xdr:to>
    <xdr:cxnSp macro="">
      <xdr:nvCxnSpPr>
        <xdr:cNvPr id="128" name="直線コネクタ 127"/>
        <xdr:cNvCxnSpPr/>
      </xdr:nvCxnSpPr>
      <xdr:spPr>
        <a:xfrm flipV="1">
          <a:off x="4953000" y="10384790"/>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147125</xdr:rowOff>
    </xdr:from>
    <xdr:ext cx="762000" cy="259045"/>
    <xdr:sp macro="" textlink="">
      <xdr:nvSpPr>
        <xdr:cNvPr id="129" name="財政構造の弾力性最小値テキスト"/>
        <xdr:cNvSpPr txBox="1"/>
      </xdr:nvSpPr>
      <xdr:spPr>
        <a:xfrm>
          <a:off x="5041900" y="1146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3598</xdr:rowOff>
    </xdr:from>
    <xdr:to>
      <xdr:col>24</xdr:col>
      <xdr:colOff>12700</xdr:colOff>
      <xdr:row>67</xdr:row>
      <xdr:rowOff>3598</xdr:rowOff>
    </xdr:to>
    <xdr:cxnSp macro="">
      <xdr:nvCxnSpPr>
        <xdr:cNvPr id="130" name="直線コネクタ 129"/>
        <xdr:cNvCxnSpPr/>
      </xdr:nvCxnSpPr>
      <xdr:spPr>
        <a:xfrm>
          <a:off x="4864100" y="1149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12717</xdr:rowOff>
    </xdr:from>
    <xdr:ext cx="762000" cy="259045"/>
    <xdr:sp macro="" textlink="">
      <xdr:nvSpPr>
        <xdr:cNvPr id="131" name="財政構造の弾力性最大値テキスト"/>
        <xdr:cNvSpPr txBox="1"/>
      </xdr:nvSpPr>
      <xdr:spPr>
        <a:xfrm>
          <a:off x="5041900" y="101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97790</xdr:rowOff>
    </xdr:from>
    <xdr:to>
      <xdr:col>24</xdr:col>
      <xdr:colOff>12700</xdr:colOff>
      <xdr:row>60</xdr:row>
      <xdr:rowOff>97790</xdr:rowOff>
    </xdr:to>
    <xdr:cxnSp macro="">
      <xdr:nvCxnSpPr>
        <xdr:cNvPr id="132" name="直線コネクタ 131"/>
        <xdr:cNvCxnSpPr/>
      </xdr:nvCxnSpPr>
      <xdr:spPr>
        <a:xfrm>
          <a:off x="4864100" y="1038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163619</xdr:rowOff>
    </xdr:to>
    <xdr:cxnSp macro="">
      <xdr:nvCxnSpPr>
        <xdr:cNvPr id="133" name="直線コネクタ 132"/>
        <xdr:cNvCxnSpPr/>
      </xdr:nvCxnSpPr>
      <xdr:spPr>
        <a:xfrm>
          <a:off x="4114800" y="10489354"/>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168292</xdr:rowOff>
    </xdr:from>
    <xdr:ext cx="762000" cy="259045"/>
    <xdr:sp macro="" textlink="">
      <xdr:nvSpPr>
        <xdr:cNvPr id="134" name="財政構造の弾力性平均値テキスト"/>
        <xdr:cNvSpPr txBox="1"/>
      </xdr:nvSpPr>
      <xdr:spPr>
        <a:xfrm>
          <a:off x="5041900" y="10969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24765</xdr:rowOff>
    </xdr:from>
    <xdr:to>
      <xdr:col>23</xdr:col>
      <xdr:colOff>184150</xdr:colOff>
      <xdr:row>64</xdr:row>
      <xdr:rowOff>126365</xdr:rowOff>
    </xdr:to>
    <xdr:sp macro="" textlink="">
      <xdr:nvSpPr>
        <xdr:cNvPr id="135" name="フローチャート: 判断 134"/>
        <xdr:cNvSpPr/>
      </xdr:nvSpPr>
      <xdr:spPr>
        <a:xfrm>
          <a:off x="49022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61</xdr:row>
      <xdr:rowOff>30904</xdr:rowOff>
    </xdr:to>
    <xdr:cxnSp macro="">
      <xdr:nvCxnSpPr>
        <xdr:cNvPr id="136" name="直線コネクタ 135"/>
        <xdr:cNvCxnSpPr/>
      </xdr:nvCxnSpPr>
      <xdr:spPr>
        <a:xfrm>
          <a:off x="3225800" y="10396855"/>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123825</xdr:rowOff>
    </xdr:from>
    <xdr:to>
      <xdr:col>19</xdr:col>
      <xdr:colOff>184150</xdr:colOff>
      <xdr:row>64</xdr:row>
      <xdr:rowOff>53975</xdr:rowOff>
    </xdr:to>
    <xdr:sp macro="" textlink="">
      <xdr:nvSpPr>
        <xdr:cNvPr id="137" name="フローチャート: 判断 136"/>
        <xdr:cNvSpPr/>
      </xdr:nvSpPr>
      <xdr:spPr>
        <a:xfrm>
          <a:off x="4064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38" name="テキスト ボックス 137"/>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60</xdr:row>
      <xdr:rowOff>113877</xdr:rowOff>
    </xdr:to>
    <xdr:cxnSp macro="">
      <xdr:nvCxnSpPr>
        <xdr:cNvPr id="139" name="直線コネクタ 138"/>
        <xdr:cNvCxnSpPr/>
      </xdr:nvCxnSpPr>
      <xdr:spPr>
        <a:xfrm flipV="1">
          <a:off x="2336800" y="103968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35348</xdr:rowOff>
    </xdr:from>
    <xdr:to>
      <xdr:col>15</xdr:col>
      <xdr:colOff>133350</xdr:colOff>
      <xdr:row>63</xdr:row>
      <xdr:rowOff>136948</xdr:rowOff>
    </xdr:to>
    <xdr:sp macro="" textlink="">
      <xdr:nvSpPr>
        <xdr:cNvPr id="140" name="フローチャート: 判断 139"/>
        <xdr:cNvSpPr/>
      </xdr:nvSpPr>
      <xdr:spPr>
        <a:xfrm>
          <a:off x="3175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121725</xdr:rowOff>
    </xdr:from>
    <xdr:ext cx="762000" cy="259045"/>
    <xdr:sp macro="" textlink="">
      <xdr:nvSpPr>
        <xdr:cNvPr id="141" name="テキスト ボックス 140"/>
        <xdr:cNvSpPr txBox="1"/>
      </xdr:nvSpPr>
      <xdr:spPr>
        <a:xfrm>
          <a:off x="2844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120438</xdr:rowOff>
    </xdr:from>
    <xdr:to>
      <xdr:col>11</xdr:col>
      <xdr:colOff>31750</xdr:colOff>
      <xdr:row>60</xdr:row>
      <xdr:rowOff>113877</xdr:rowOff>
    </xdr:to>
    <xdr:cxnSp macro="">
      <xdr:nvCxnSpPr>
        <xdr:cNvPr id="142" name="直線コネクタ 141"/>
        <xdr:cNvCxnSpPr/>
      </xdr:nvCxnSpPr>
      <xdr:spPr>
        <a:xfrm>
          <a:off x="1447800" y="10235988"/>
          <a:ext cx="889000" cy="16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43" name="フローチャート: 判断 142"/>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44" name="テキスト ボックス 143"/>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5" name="フローチャート: 判断 144"/>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46" name="テキスト ボックス 145"/>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112819</xdr:rowOff>
    </xdr:from>
    <xdr:to>
      <xdr:col>23</xdr:col>
      <xdr:colOff>184150</xdr:colOff>
      <xdr:row>62</xdr:row>
      <xdr:rowOff>42969</xdr:rowOff>
    </xdr:to>
    <xdr:sp macro="" textlink="">
      <xdr:nvSpPr>
        <xdr:cNvPr id="152" name="楕円 151"/>
        <xdr:cNvSpPr/>
      </xdr:nvSpPr>
      <xdr:spPr>
        <a:xfrm>
          <a:off x="4902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129346</xdr:rowOff>
    </xdr:from>
    <xdr:ext cx="762000" cy="259045"/>
    <xdr:sp macro="" textlink="">
      <xdr:nvSpPr>
        <xdr:cNvPr id="153" name="財政構造の弾力性該当値テキスト"/>
        <xdr:cNvSpPr txBox="1"/>
      </xdr:nvSpPr>
      <xdr:spPr>
        <a:xfrm>
          <a:off x="5041900" y="1041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4" name="楕円 153"/>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91881</xdr:rowOff>
    </xdr:from>
    <xdr:ext cx="736600" cy="259045"/>
    <xdr:sp macro="" textlink="">
      <xdr:nvSpPr>
        <xdr:cNvPr id="155" name="テキスト ボックス 154"/>
        <xdr:cNvSpPr txBox="1"/>
      </xdr:nvSpPr>
      <xdr:spPr>
        <a:xfrm>
          <a:off x="3733800" y="10207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6" name="楕円 155"/>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7" name="テキスト ボックス 156"/>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63077</xdr:rowOff>
    </xdr:from>
    <xdr:to>
      <xdr:col>11</xdr:col>
      <xdr:colOff>82550</xdr:colOff>
      <xdr:row>60</xdr:row>
      <xdr:rowOff>164677</xdr:rowOff>
    </xdr:to>
    <xdr:sp macro="" textlink="">
      <xdr:nvSpPr>
        <xdr:cNvPr id="158" name="楕円 157"/>
        <xdr:cNvSpPr/>
      </xdr:nvSpPr>
      <xdr:spPr>
        <a:xfrm>
          <a:off x="2286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3404</xdr:rowOff>
    </xdr:from>
    <xdr:ext cx="762000" cy="259045"/>
    <xdr:sp macro="" textlink="">
      <xdr:nvSpPr>
        <xdr:cNvPr id="159" name="テキスト ボックス 158"/>
        <xdr:cNvSpPr txBox="1"/>
      </xdr:nvSpPr>
      <xdr:spPr>
        <a:xfrm>
          <a:off x="1955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69638</xdr:rowOff>
    </xdr:from>
    <xdr:to>
      <xdr:col>7</xdr:col>
      <xdr:colOff>31750</xdr:colOff>
      <xdr:row>59</xdr:row>
      <xdr:rowOff>171238</xdr:rowOff>
    </xdr:to>
    <xdr:sp macro="" textlink="">
      <xdr:nvSpPr>
        <xdr:cNvPr id="160" name="楕円 159"/>
        <xdr:cNvSpPr/>
      </xdr:nvSpPr>
      <xdr:spPr>
        <a:xfrm>
          <a:off x="1397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9965</xdr:rowOff>
    </xdr:from>
    <xdr:ext cx="762000" cy="259045"/>
    <xdr:sp macro="" textlink="">
      <xdr:nvSpPr>
        <xdr:cNvPr id="161" name="テキスト ボックス 160"/>
        <xdr:cNvSpPr txBox="1"/>
      </xdr:nvSpPr>
      <xdr:spPr>
        <a:xfrm>
          <a:off x="1066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[273,634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人件費は、人事院勧告及び教育部局への県派遣職員受入等による職員給</a:t>
          </a:r>
          <a:r>
            <a:rPr kumimoji="1" lang="en-US" altLang="ja-JP" sz="1300">
              <a:latin typeface="ＭＳ Ｐゴシック" panose="020B0600070205080204" pitchFamily="50" charset="-128"/>
              <a:ea typeface="ＭＳ Ｐゴシック" panose="020B0600070205080204" pitchFamily="50" charset="-128"/>
            </a:rPr>
            <a:t>18,280</a:t>
          </a:r>
          <a:r>
            <a:rPr kumimoji="1" lang="ja-JP" altLang="en-US" sz="1300">
              <a:latin typeface="ＭＳ Ｐゴシック" panose="020B0600070205080204" pitchFamily="50" charset="-128"/>
              <a:ea typeface="ＭＳ Ｐゴシック" panose="020B0600070205080204" pitchFamily="50" charset="-128"/>
            </a:rPr>
            <a:t>千円増加、公立保育所嘱託職員数増加による児童措置費嘱託員報酬</a:t>
          </a:r>
          <a:r>
            <a:rPr kumimoji="1" lang="en-US" altLang="ja-JP" sz="1300">
              <a:latin typeface="ＭＳ Ｐゴシック" panose="020B0600070205080204" pitchFamily="50" charset="-128"/>
              <a:ea typeface="ＭＳ Ｐゴシック" panose="020B0600070205080204" pitchFamily="50" charset="-128"/>
            </a:rPr>
            <a:t>11,846</a:t>
          </a:r>
          <a:r>
            <a:rPr kumimoji="1" lang="ja-JP" altLang="en-US" sz="1300">
              <a:latin typeface="ＭＳ Ｐゴシック" panose="020B0600070205080204" pitchFamily="50" charset="-128"/>
              <a:ea typeface="ＭＳ Ｐゴシック" panose="020B0600070205080204" pitchFamily="50" charset="-128"/>
            </a:rPr>
            <a:t>千円増加等により、人件費は</a:t>
          </a:r>
          <a:r>
            <a:rPr kumimoji="1" lang="en-US" altLang="ja-JP" sz="1300">
              <a:latin typeface="ＭＳ Ｐゴシック" panose="020B0600070205080204" pitchFamily="50" charset="-128"/>
              <a:ea typeface="ＭＳ Ｐゴシック" panose="020B0600070205080204" pitchFamily="50" charset="-128"/>
            </a:rPr>
            <a:t>39,462</a:t>
          </a:r>
          <a:r>
            <a:rPr kumimoji="1" lang="ja-JP" altLang="en-US" sz="1300">
              <a:latin typeface="ＭＳ Ｐゴシック" panose="020B0600070205080204" pitchFamily="50" charset="-128"/>
              <a:ea typeface="ＭＳ Ｐゴシック" panose="020B0600070205080204" pitchFamily="50" charset="-128"/>
            </a:rPr>
            <a:t>千円増加した。物件費は、ふるさと納税関係費用の減少により、需用費</a:t>
          </a:r>
          <a:r>
            <a:rPr kumimoji="1" lang="en-US" altLang="ja-JP" sz="1300">
              <a:latin typeface="ＭＳ Ｐゴシック" panose="020B0600070205080204" pitchFamily="50" charset="-128"/>
              <a:ea typeface="ＭＳ Ｐゴシック" panose="020B0600070205080204" pitchFamily="50" charset="-128"/>
            </a:rPr>
            <a:t>6,685</a:t>
          </a:r>
          <a:r>
            <a:rPr kumimoji="1" lang="ja-JP" altLang="en-US" sz="1300">
              <a:latin typeface="ＭＳ Ｐゴシック" panose="020B0600070205080204" pitchFamily="50" charset="-128"/>
              <a:ea typeface="ＭＳ Ｐゴシック" panose="020B0600070205080204" pitchFamily="50" charset="-128"/>
            </a:rPr>
            <a:t>千円及び役務費</a:t>
          </a:r>
          <a:r>
            <a:rPr kumimoji="1" lang="en-US" altLang="ja-JP" sz="1300">
              <a:latin typeface="ＭＳ Ｐゴシック" panose="020B0600070205080204" pitchFamily="50" charset="-128"/>
              <a:ea typeface="ＭＳ Ｐゴシック" panose="020B0600070205080204" pitchFamily="50" charset="-128"/>
            </a:rPr>
            <a:t>14,984</a:t>
          </a:r>
          <a:r>
            <a:rPr kumimoji="1" lang="ja-JP" altLang="en-US" sz="1300">
              <a:latin typeface="ＭＳ Ｐゴシック" panose="020B0600070205080204" pitchFamily="50" charset="-128"/>
              <a:ea typeface="ＭＳ Ｐゴシック" panose="020B0600070205080204" pitchFamily="50" charset="-128"/>
            </a:rPr>
            <a:t>千円が減少し、自治体情報システム強靭性向上対策事業終了により委託料</a:t>
          </a:r>
          <a:r>
            <a:rPr kumimoji="1" lang="en-US" altLang="ja-JP" sz="1300">
              <a:latin typeface="ＭＳ Ｐゴシック" panose="020B0600070205080204" pitchFamily="50" charset="-128"/>
              <a:ea typeface="ＭＳ Ｐゴシック" panose="020B0600070205080204" pitchFamily="50" charset="-128"/>
            </a:rPr>
            <a:t>33,730</a:t>
          </a:r>
          <a:r>
            <a:rPr kumimoji="1" lang="ja-JP" altLang="en-US" sz="1300">
              <a:latin typeface="ＭＳ Ｐゴシック" panose="020B0600070205080204" pitchFamily="50" charset="-128"/>
              <a:ea typeface="ＭＳ Ｐゴシック" panose="020B0600070205080204" pitchFamily="50" charset="-128"/>
            </a:rPr>
            <a:t>千円減少したため、物件費は</a:t>
          </a:r>
          <a:r>
            <a:rPr kumimoji="1" lang="en-US" altLang="ja-JP" sz="1300">
              <a:latin typeface="ＭＳ Ｐゴシック" panose="020B0600070205080204" pitchFamily="50" charset="-128"/>
              <a:ea typeface="ＭＳ Ｐゴシック" panose="020B0600070205080204" pitchFamily="50" charset="-128"/>
            </a:rPr>
            <a:t>42,024</a:t>
          </a:r>
          <a:r>
            <a:rPr kumimoji="1" lang="ja-JP" altLang="en-US" sz="1300">
              <a:latin typeface="ＭＳ Ｐゴシック" panose="020B0600070205080204" pitchFamily="50" charset="-128"/>
              <a:ea typeface="ＭＳ Ｐゴシック" panose="020B0600070205080204" pitchFamily="50" charset="-128"/>
            </a:rPr>
            <a:t>千円減少した。人口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円の増加となり類似団体平均をやや下回った。</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3" name="直線コネクタ 192"/>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4"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5" name="直線コネクタ 194"/>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6"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7" name="直線コネクタ 196"/>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110223</xdr:rowOff>
    </xdr:from>
    <xdr:to>
      <xdr:col>23</xdr:col>
      <xdr:colOff>133350</xdr:colOff>
      <xdr:row>83</xdr:row>
      <xdr:rowOff>111406</xdr:rowOff>
    </xdr:to>
    <xdr:cxnSp macro="">
      <xdr:nvCxnSpPr>
        <xdr:cNvPr id="198" name="直線コネクタ 197"/>
        <xdr:cNvCxnSpPr/>
      </xdr:nvCxnSpPr>
      <xdr:spPr>
        <a:xfrm>
          <a:off x="4114800" y="14340573"/>
          <a:ext cx="838200" cy="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55331</xdr:rowOff>
    </xdr:from>
    <xdr:ext cx="762000" cy="259045"/>
    <xdr:sp macro="" textlink="">
      <xdr:nvSpPr>
        <xdr:cNvPr id="199" name="人件費・物件費等の状況平均値テキスト"/>
        <xdr:cNvSpPr txBox="1"/>
      </xdr:nvSpPr>
      <xdr:spPr>
        <a:xfrm>
          <a:off x="5041900" y="14285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200" name="フローチャート: 判断 199"/>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34841</xdr:rowOff>
    </xdr:from>
    <xdr:to>
      <xdr:col>19</xdr:col>
      <xdr:colOff>133350</xdr:colOff>
      <xdr:row>83</xdr:row>
      <xdr:rowOff>110223</xdr:rowOff>
    </xdr:to>
    <xdr:cxnSp macro="">
      <xdr:nvCxnSpPr>
        <xdr:cNvPr id="201" name="直線コネクタ 200"/>
        <xdr:cNvCxnSpPr/>
      </xdr:nvCxnSpPr>
      <xdr:spPr>
        <a:xfrm>
          <a:off x="3225800" y="14265191"/>
          <a:ext cx="889000" cy="7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2" name="フローチャート: 判断 201"/>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3" name="テキスト ボックス 202"/>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20036</xdr:rowOff>
    </xdr:from>
    <xdr:to>
      <xdr:col>15</xdr:col>
      <xdr:colOff>82550</xdr:colOff>
      <xdr:row>83</xdr:row>
      <xdr:rowOff>34841</xdr:rowOff>
    </xdr:to>
    <xdr:cxnSp macro="">
      <xdr:nvCxnSpPr>
        <xdr:cNvPr id="204" name="直線コネクタ 203"/>
        <xdr:cNvCxnSpPr/>
      </xdr:nvCxnSpPr>
      <xdr:spPr>
        <a:xfrm>
          <a:off x="2336800" y="14250386"/>
          <a:ext cx="889000" cy="1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6" name="テキスト ボックス 205"/>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144456</xdr:rowOff>
    </xdr:from>
    <xdr:to>
      <xdr:col>11</xdr:col>
      <xdr:colOff>31750</xdr:colOff>
      <xdr:row>83</xdr:row>
      <xdr:rowOff>20036</xdr:rowOff>
    </xdr:to>
    <xdr:cxnSp macro="">
      <xdr:nvCxnSpPr>
        <xdr:cNvPr id="207" name="直線コネクタ 206"/>
        <xdr:cNvCxnSpPr/>
      </xdr:nvCxnSpPr>
      <xdr:spPr>
        <a:xfrm>
          <a:off x="1447800" y="14203356"/>
          <a:ext cx="889000" cy="4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60606</xdr:rowOff>
    </xdr:from>
    <xdr:to>
      <xdr:col>23</xdr:col>
      <xdr:colOff>184150</xdr:colOff>
      <xdr:row>83</xdr:row>
      <xdr:rowOff>162206</xdr:rowOff>
    </xdr:to>
    <xdr:sp macro="" textlink="">
      <xdr:nvSpPr>
        <xdr:cNvPr id="217" name="楕円 216"/>
        <xdr:cNvSpPr/>
      </xdr:nvSpPr>
      <xdr:spPr>
        <a:xfrm>
          <a:off x="4902200" y="142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77133</xdr:rowOff>
    </xdr:from>
    <xdr:ext cx="762000" cy="259045"/>
    <xdr:sp macro="" textlink="">
      <xdr:nvSpPr>
        <xdr:cNvPr id="218" name="人件費・物件費等の状況該当値テキスト"/>
        <xdr:cNvSpPr txBox="1"/>
      </xdr:nvSpPr>
      <xdr:spPr>
        <a:xfrm>
          <a:off x="5041900" y="1413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59423</xdr:rowOff>
    </xdr:from>
    <xdr:to>
      <xdr:col>19</xdr:col>
      <xdr:colOff>184150</xdr:colOff>
      <xdr:row>83</xdr:row>
      <xdr:rowOff>161023</xdr:rowOff>
    </xdr:to>
    <xdr:sp macro="" textlink="">
      <xdr:nvSpPr>
        <xdr:cNvPr id="219" name="楕円 218"/>
        <xdr:cNvSpPr/>
      </xdr:nvSpPr>
      <xdr:spPr>
        <a:xfrm>
          <a:off x="4064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145800</xdr:rowOff>
    </xdr:from>
    <xdr:ext cx="736600" cy="259045"/>
    <xdr:sp macro="" textlink="">
      <xdr:nvSpPr>
        <xdr:cNvPr id="220" name="テキスト ボックス 219"/>
        <xdr:cNvSpPr txBox="1"/>
      </xdr:nvSpPr>
      <xdr:spPr>
        <a:xfrm>
          <a:off x="3733800" y="1437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155491</xdr:rowOff>
    </xdr:from>
    <xdr:to>
      <xdr:col>15</xdr:col>
      <xdr:colOff>133350</xdr:colOff>
      <xdr:row>83</xdr:row>
      <xdr:rowOff>85641</xdr:rowOff>
    </xdr:to>
    <xdr:sp macro="" textlink="">
      <xdr:nvSpPr>
        <xdr:cNvPr id="221" name="楕円 220"/>
        <xdr:cNvSpPr/>
      </xdr:nvSpPr>
      <xdr:spPr>
        <a:xfrm>
          <a:off x="3175000" y="142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95818</xdr:rowOff>
    </xdr:from>
    <xdr:ext cx="762000" cy="259045"/>
    <xdr:sp macro="" textlink="">
      <xdr:nvSpPr>
        <xdr:cNvPr id="222" name="テキスト ボックス 221"/>
        <xdr:cNvSpPr txBox="1"/>
      </xdr:nvSpPr>
      <xdr:spPr>
        <a:xfrm>
          <a:off x="2844800" y="139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140686</xdr:rowOff>
    </xdr:from>
    <xdr:to>
      <xdr:col>11</xdr:col>
      <xdr:colOff>82550</xdr:colOff>
      <xdr:row>83</xdr:row>
      <xdr:rowOff>70836</xdr:rowOff>
    </xdr:to>
    <xdr:sp macro="" textlink="">
      <xdr:nvSpPr>
        <xdr:cNvPr id="223" name="楕円 222"/>
        <xdr:cNvSpPr/>
      </xdr:nvSpPr>
      <xdr:spPr>
        <a:xfrm>
          <a:off x="2286000" y="141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81013</xdr:rowOff>
    </xdr:from>
    <xdr:ext cx="762000" cy="259045"/>
    <xdr:sp macro="" textlink="">
      <xdr:nvSpPr>
        <xdr:cNvPr id="224" name="テキスト ボックス 223"/>
        <xdr:cNvSpPr txBox="1"/>
      </xdr:nvSpPr>
      <xdr:spPr>
        <a:xfrm>
          <a:off x="1955800" y="139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93656</xdr:rowOff>
    </xdr:from>
    <xdr:to>
      <xdr:col>7</xdr:col>
      <xdr:colOff>31750</xdr:colOff>
      <xdr:row>83</xdr:row>
      <xdr:rowOff>23806</xdr:rowOff>
    </xdr:to>
    <xdr:sp macro="" textlink="">
      <xdr:nvSpPr>
        <xdr:cNvPr id="225" name="楕円 224"/>
        <xdr:cNvSpPr/>
      </xdr:nvSpPr>
      <xdr:spPr>
        <a:xfrm>
          <a:off x="1397000" y="1415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33983</xdr:rowOff>
    </xdr:from>
    <xdr:ext cx="762000" cy="259045"/>
    <xdr:sp macro="" textlink="">
      <xdr:nvSpPr>
        <xdr:cNvPr id="226" name="テキスト ボックス 225"/>
        <xdr:cNvSpPr txBox="1"/>
      </xdr:nvSpPr>
      <xdr:spPr>
        <a:xfrm>
          <a:off x="1066800" y="1392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ラスパイレス指数は、類似団体平均及び全国町村平均と比較してほぼ同水準である。能力及び実績に基づく人事管理を行うため、平成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年度より人事評価制度を導入しており、給与の適正化及び人事管理に努める。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5" name="直線コネクタ 254"/>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8"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9" name="直線コネクタ 258"/>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136313</xdr:rowOff>
    </xdr:from>
    <xdr:to>
      <xdr:col>81</xdr:col>
      <xdr:colOff>44450</xdr:colOff>
      <xdr:row>85</xdr:row>
      <xdr:rowOff>136313</xdr:rowOff>
    </xdr:to>
    <xdr:cxnSp macro="">
      <xdr:nvCxnSpPr>
        <xdr:cNvPr id="260" name="直線コネクタ 259"/>
        <xdr:cNvCxnSpPr/>
      </xdr:nvCxnSpPr>
      <xdr:spPr>
        <a:xfrm>
          <a:off x="16179800" y="147095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136313</xdr:rowOff>
    </xdr:from>
    <xdr:to>
      <xdr:col>77</xdr:col>
      <xdr:colOff>44450</xdr:colOff>
      <xdr:row>85</xdr:row>
      <xdr:rowOff>144357</xdr:rowOff>
    </xdr:to>
    <xdr:cxnSp macro="">
      <xdr:nvCxnSpPr>
        <xdr:cNvPr id="263" name="直線コネクタ 262"/>
        <xdr:cNvCxnSpPr/>
      </xdr:nvCxnSpPr>
      <xdr:spPr>
        <a:xfrm flipV="1">
          <a:off x="15290800" y="147095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4" name="フローチャート: 判断 263"/>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5" name="テキスト ボックス 264"/>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144357</xdr:rowOff>
    </xdr:from>
    <xdr:to>
      <xdr:col>72</xdr:col>
      <xdr:colOff>203200</xdr:colOff>
      <xdr:row>85</xdr:row>
      <xdr:rowOff>152400</xdr:rowOff>
    </xdr:to>
    <xdr:cxnSp macro="">
      <xdr:nvCxnSpPr>
        <xdr:cNvPr id="266" name="直線コネクタ 265"/>
        <xdr:cNvCxnSpPr/>
      </xdr:nvCxnSpPr>
      <xdr:spPr>
        <a:xfrm flipV="1">
          <a:off x="14401800" y="1471760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7" name="フローチャート: 判断 266"/>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8" name="テキスト ボックス 267"/>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120227</xdr:rowOff>
    </xdr:from>
    <xdr:to>
      <xdr:col>68</xdr:col>
      <xdr:colOff>152400</xdr:colOff>
      <xdr:row>85</xdr:row>
      <xdr:rowOff>152400</xdr:rowOff>
    </xdr:to>
    <xdr:cxnSp macro="">
      <xdr:nvCxnSpPr>
        <xdr:cNvPr id="269" name="直線コネクタ 268"/>
        <xdr:cNvCxnSpPr/>
      </xdr:nvCxnSpPr>
      <xdr:spPr>
        <a:xfrm>
          <a:off x="13512800" y="1469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70" name="フローチャート: 判断 269"/>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71" name="テキスト ボックス 270"/>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2" name="フローチャート: 判断 271"/>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3" name="テキスト ボックス 272"/>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85513</xdr:rowOff>
    </xdr:from>
    <xdr:to>
      <xdr:col>81</xdr:col>
      <xdr:colOff>95250</xdr:colOff>
      <xdr:row>86</xdr:row>
      <xdr:rowOff>15663</xdr:rowOff>
    </xdr:to>
    <xdr:sp macro="" textlink="">
      <xdr:nvSpPr>
        <xdr:cNvPr id="279" name="楕円 278"/>
        <xdr:cNvSpPr/>
      </xdr:nvSpPr>
      <xdr:spPr>
        <a:xfrm>
          <a:off x="169672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57590</xdr:rowOff>
    </xdr:from>
    <xdr:ext cx="762000" cy="259045"/>
    <xdr:sp macro="" textlink="">
      <xdr:nvSpPr>
        <xdr:cNvPr id="280" name="給与水準   （国との比較）該当値テキスト"/>
        <xdr:cNvSpPr txBox="1"/>
      </xdr:nvSpPr>
      <xdr:spPr>
        <a:xfrm>
          <a:off x="17106900" y="146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85513</xdr:rowOff>
    </xdr:from>
    <xdr:to>
      <xdr:col>77</xdr:col>
      <xdr:colOff>95250</xdr:colOff>
      <xdr:row>86</xdr:row>
      <xdr:rowOff>15663</xdr:rowOff>
    </xdr:to>
    <xdr:sp macro="" textlink="">
      <xdr:nvSpPr>
        <xdr:cNvPr id="281" name="楕円 280"/>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440</xdr:rowOff>
    </xdr:from>
    <xdr:ext cx="736600" cy="259045"/>
    <xdr:sp macro="" textlink="">
      <xdr:nvSpPr>
        <xdr:cNvPr id="282" name="テキスト ボックス 281"/>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93557</xdr:rowOff>
    </xdr:from>
    <xdr:to>
      <xdr:col>73</xdr:col>
      <xdr:colOff>44450</xdr:colOff>
      <xdr:row>86</xdr:row>
      <xdr:rowOff>23707</xdr:rowOff>
    </xdr:to>
    <xdr:sp macro="" textlink="">
      <xdr:nvSpPr>
        <xdr:cNvPr id="283" name="楕円 282"/>
        <xdr:cNvSpPr/>
      </xdr:nvSpPr>
      <xdr:spPr>
        <a:xfrm>
          <a:off x="15240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8484</xdr:rowOff>
    </xdr:from>
    <xdr:ext cx="762000" cy="259045"/>
    <xdr:sp macro="" textlink="">
      <xdr:nvSpPr>
        <xdr:cNvPr id="284" name="テキスト ボックス 283"/>
        <xdr:cNvSpPr txBox="1"/>
      </xdr:nvSpPr>
      <xdr:spPr>
        <a:xfrm>
          <a:off x="14909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5" name="楕円 284"/>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6" name="テキスト ボックス 285"/>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87" name="楕円 286"/>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88" name="テキスト ボックス 287"/>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観光施設管理など指定管理者制度導入による民間委託等を推進している。平成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年度と比較してほぼ同水準であり、類似団体平均をやや下回っている。第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次行政改革大綱の推進により、組織・機構や事務事業の見直し等の進捗状況も踏まえ、今後も適正な人員管理に努める。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4" name="直線コネクタ 313"/>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5"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6" name="直線コネクタ 315"/>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7"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8" name="直線コネクタ 317"/>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30099</xdr:rowOff>
    </xdr:from>
    <xdr:to>
      <xdr:col>81</xdr:col>
      <xdr:colOff>44450</xdr:colOff>
      <xdr:row>61</xdr:row>
      <xdr:rowOff>31909</xdr:rowOff>
    </xdr:to>
    <xdr:cxnSp macro="">
      <xdr:nvCxnSpPr>
        <xdr:cNvPr id="319" name="直線コネクタ 318"/>
        <xdr:cNvCxnSpPr/>
      </xdr:nvCxnSpPr>
      <xdr:spPr>
        <a:xfrm flipV="1">
          <a:off x="16179800" y="1048854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20"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21" name="フローチャート: 判断 320"/>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9589</xdr:rowOff>
    </xdr:from>
    <xdr:to>
      <xdr:col>77</xdr:col>
      <xdr:colOff>44450</xdr:colOff>
      <xdr:row>61</xdr:row>
      <xdr:rowOff>31909</xdr:rowOff>
    </xdr:to>
    <xdr:cxnSp macro="">
      <xdr:nvCxnSpPr>
        <xdr:cNvPr id="322" name="直線コネクタ 321"/>
        <xdr:cNvCxnSpPr/>
      </xdr:nvCxnSpPr>
      <xdr:spPr>
        <a:xfrm>
          <a:off x="15290800" y="10468039"/>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3" name="フローチャート: 判断 322"/>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4" name="テキスト ボックス 323"/>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9589</xdr:rowOff>
    </xdr:from>
    <xdr:to>
      <xdr:col>72</xdr:col>
      <xdr:colOff>203200</xdr:colOff>
      <xdr:row>61</xdr:row>
      <xdr:rowOff>10795</xdr:rowOff>
    </xdr:to>
    <xdr:cxnSp macro="">
      <xdr:nvCxnSpPr>
        <xdr:cNvPr id="325" name="直線コネクタ 324"/>
        <xdr:cNvCxnSpPr/>
      </xdr:nvCxnSpPr>
      <xdr:spPr>
        <a:xfrm flipV="1">
          <a:off x="14401800" y="1046803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6" name="フローチャート: 判断 325"/>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7" name="テキスト ボックス 326"/>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10795</xdr:rowOff>
    </xdr:from>
    <xdr:to>
      <xdr:col>68</xdr:col>
      <xdr:colOff>152400</xdr:colOff>
      <xdr:row>61</xdr:row>
      <xdr:rowOff>12002</xdr:rowOff>
    </xdr:to>
    <xdr:cxnSp macro="">
      <xdr:nvCxnSpPr>
        <xdr:cNvPr id="328" name="直線コネクタ 327"/>
        <xdr:cNvCxnSpPr/>
      </xdr:nvCxnSpPr>
      <xdr:spPr>
        <a:xfrm flipV="1">
          <a:off x="13512800" y="1046924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9" name="フローチャート: 判断 328"/>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30" name="テキスト ボックス 329"/>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1" name="フローチャート: 判断 330"/>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2" name="テキスト ボックス 331"/>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38" name="楕円 337"/>
        <xdr:cNvSpPr/>
      </xdr:nvSpPr>
      <xdr:spPr>
        <a:xfrm>
          <a:off x="169672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167276</xdr:rowOff>
    </xdr:from>
    <xdr:ext cx="762000" cy="259045"/>
    <xdr:sp macro="" textlink="">
      <xdr:nvSpPr>
        <xdr:cNvPr id="339" name="定員管理の状況該当値テキスト"/>
        <xdr:cNvSpPr txBox="1"/>
      </xdr:nvSpPr>
      <xdr:spPr>
        <a:xfrm>
          <a:off x="171069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152559</xdr:rowOff>
    </xdr:from>
    <xdr:to>
      <xdr:col>77</xdr:col>
      <xdr:colOff>95250</xdr:colOff>
      <xdr:row>61</xdr:row>
      <xdr:rowOff>82709</xdr:rowOff>
    </xdr:to>
    <xdr:sp macro="" textlink="">
      <xdr:nvSpPr>
        <xdr:cNvPr id="340" name="楕円 339"/>
        <xdr:cNvSpPr/>
      </xdr:nvSpPr>
      <xdr:spPr>
        <a:xfrm>
          <a:off x="16129000" y="1043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92886</xdr:rowOff>
    </xdr:from>
    <xdr:ext cx="736600" cy="259045"/>
    <xdr:sp macro="" textlink="">
      <xdr:nvSpPr>
        <xdr:cNvPr id="341" name="テキスト ボックス 340"/>
        <xdr:cNvSpPr txBox="1"/>
      </xdr:nvSpPr>
      <xdr:spPr>
        <a:xfrm>
          <a:off x="15798800" y="10208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130239</xdr:rowOff>
    </xdr:from>
    <xdr:to>
      <xdr:col>73</xdr:col>
      <xdr:colOff>44450</xdr:colOff>
      <xdr:row>61</xdr:row>
      <xdr:rowOff>60389</xdr:rowOff>
    </xdr:to>
    <xdr:sp macro="" textlink="">
      <xdr:nvSpPr>
        <xdr:cNvPr id="342" name="楕円 341"/>
        <xdr:cNvSpPr/>
      </xdr:nvSpPr>
      <xdr:spPr>
        <a:xfrm>
          <a:off x="15240000" y="1041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70566</xdr:rowOff>
    </xdr:from>
    <xdr:ext cx="762000" cy="259045"/>
    <xdr:sp macro="" textlink="">
      <xdr:nvSpPr>
        <xdr:cNvPr id="343" name="テキスト ボックス 342"/>
        <xdr:cNvSpPr txBox="1"/>
      </xdr:nvSpPr>
      <xdr:spPr>
        <a:xfrm>
          <a:off x="14909800" y="1018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131445</xdr:rowOff>
    </xdr:from>
    <xdr:to>
      <xdr:col>68</xdr:col>
      <xdr:colOff>203200</xdr:colOff>
      <xdr:row>61</xdr:row>
      <xdr:rowOff>61595</xdr:rowOff>
    </xdr:to>
    <xdr:sp macro="" textlink="">
      <xdr:nvSpPr>
        <xdr:cNvPr id="344" name="楕円 343"/>
        <xdr:cNvSpPr/>
      </xdr:nvSpPr>
      <xdr:spPr>
        <a:xfrm>
          <a:off x="14351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45" name="テキスト ボックス 344"/>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132652</xdr:rowOff>
    </xdr:from>
    <xdr:to>
      <xdr:col>64</xdr:col>
      <xdr:colOff>152400</xdr:colOff>
      <xdr:row>61</xdr:row>
      <xdr:rowOff>62802</xdr:rowOff>
    </xdr:to>
    <xdr:sp macro="" textlink="">
      <xdr:nvSpPr>
        <xdr:cNvPr id="346" name="楕円 345"/>
        <xdr:cNvSpPr/>
      </xdr:nvSpPr>
      <xdr:spPr>
        <a:xfrm>
          <a:off x="13462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72979</xdr:rowOff>
    </xdr:from>
    <xdr:ext cx="762000" cy="259045"/>
    <xdr:sp macro="" textlink="">
      <xdr:nvSpPr>
        <xdr:cNvPr id="347" name="テキスト ボックス 346"/>
        <xdr:cNvSpPr txBox="1"/>
      </xdr:nvSpPr>
      <xdr:spPr>
        <a:xfrm>
          <a:off x="13131800" y="1018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年度より地方債を発行しているものの、平成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年度までの地方債抑制により、元利償還金は減少しており、類似団体平均を下回っている。今後も計画的な地方債の発行、地方債償還を行うことにより、引き続き水準を抑える。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3" name="直線コネクタ 372"/>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4"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5" name="直線コネクタ 374"/>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6"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7" name="直線コネクタ 376"/>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141478</xdr:rowOff>
    </xdr:from>
    <xdr:to>
      <xdr:col>81</xdr:col>
      <xdr:colOff>44450</xdr:colOff>
      <xdr:row>41</xdr:row>
      <xdr:rowOff>23114</xdr:rowOff>
    </xdr:to>
    <xdr:cxnSp macro="">
      <xdr:nvCxnSpPr>
        <xdr:cNvPr id="378" name="直線コネクタ 377"/>
        <xdr:cNvCxnSpPr/>
      </xdr:nvCxnSpPr>
      <xdr:spPr>
        <a:xfrm flipV="1">
          <a:off x="16179800" y="699947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9"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80" name="フローチャート: 判断 379"/>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66548</xdr:rowOff>
    </xdr:to>
    <xdr:cxnSp macro="">
      <xdr:nvCxnSpPr>
        <xdr:cNvPr id="381" name="直線コネクタ 380"/>
        <xdr:cNvCxnSpPr/>
      </xdr:nvCxnSpPr>
      <xdr:spPr>
        <a:xfrm flipV="1">
          <a:off x="15290800" y="70525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2" name="フローチャート: 判断 381"/>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3" name="テキスト ボックス 38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66548</xdr:rowOff>
    </xdr:from>
    <xdr:to>
      <xdr:col>72</xdr:col>
      <xdr:colOff>203200</xdr:colOff>
      <xdr:row>41</xdr:row>
      <xdr:rowOff>76200</xdr:rowOff>
    </xdr:to>
    <xdr:cxnSp macro="">
      <xdr:nvCxnSpPr>
        <xdr:cNvPr id="384" name="直線コネクタ 383"/>
        <xdr:cNvCxnSpPr/>
      </xdr:nvCxnSpPr>
      <xdr:spPr>
        <a:xfrm flipV="1">
          <a:off x="14401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5" name="フローチャート: 判断 384"/>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6" name="テキスト ボックス 385"/>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66548</xdr:rowOff>
    </xdr:from>
    <xdr:to>
      <xdr:col>68</xdr:col>
      <xdr:colOff>152400</xdr:colOff>
      <xdr:row>41</xdr:row>
      <xdr:rowOff>76200</xdr:rowOff>
    </xdr:to>
    <xdr:cxnSp macro="">
      <xdr:nvCxnSpPr>
        <xdr:cNvPr id="387" name="直線コネクタ 386"/>
        <xdr:cNvCxnSpPr/>
      </xdr:nvCxnSpPr>
      <xdr:spPr>
        <a:xfrm>
          <a:off x="13512800" y="70959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8" name="フローチャート: 判断 387"/>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9" name="テキスト ボックス 388"/>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90" name="フローチャート: 判断 389"/>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91" name="テキスト ボックス 390"/>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90678</xdr:rowOff>
    </xdr:from>
    <xdr:to>
      <xdr:col>81</xdr:col>
      <xdr:colOff>95250</xdr:colOff>
      <xdr:row>41</xdr:row>
      <xdr:rowOff>20828</xdr:rowOff>
    </xdr:to>
    <xdr:sp macro="" textlink="">
      <xdr:nvSpPr>
        <xdr:cNvPr id="397" name="楕円 396"/>
        <xdr:cNvSpPr/>
      </xdr:nvSpPr>
      <xdr:spPr>
        <a:xfrm>
          <a:off x="169672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107205</xdr:rowOff>
    </xdr:from>
    <xdr:ext cx="762000" cy="259045"/>
    <xdr:sp macro="" textlink="">
      <xdr:nvSpPr>
        <xdr:cNvPr id="398" name="公債費負担の状況該当値テキスト"/>
        <xdr:cNvSpPr txBox="1"/>
      </xdr:nvSpPr>
      <xdr:spPr>
        <a:xfrm>
          <a:off x="17106900" y="679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9" name="楕円 398"/>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0" name="テキスト ボックス 399"/>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15748</xdr:rowOff>
    </xdr:from>
    <xdr:to>
      <xdr:col>73</xdr:col>
      <xdr:colOff>44450</xdr:colOff>
      <xdr:row>41</xdr:row>
      <xdr:rowOff>117348</xdr:rowOff>
    </xdr:to>
    <xdr:sp macro="" textlink="">
      <xdr:nvSpPr>
        <xdr:cNvPr id="401" name="楕円 400"/>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127525</xdr:rowOff>
    </xdr:from>
    <xdr:ext cx="762000" cy="259045"/>
    <xdr:sp macro="" textlink="">
      <xdr:nvSpPr>
        <xdr:cNvPr id="402" name="テキスト ボックス 401"/>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3" name="楕円 402"/>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4" name="テキスト ボックス 40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15748</xdr:rowOff>
    </xdr:from>
    <xdr:to>
      <xdr:col>64</xdr:col>
      <xdr:colOff>152400</xdr:colOff>
      <xdr:row>41</xdr:row>
      <xdr:rowOff>117348</xdr:rowOff>
    </xdr:to>
    <xdr:sp macro="" textlink="">
      <xdr:nvSpPr>
        <xdr:cNvPr id="405" name="楕円 404"/>
        <xdr:cNvSpPr/>
      </xdr:nvSpPr>
      <xdr:spPr>
        <a:xfrm>
          <a:off x="13462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127525</xdr:rowOff>
    </xdr:from>
    <xdr:ext cx="762000" cy="259045"/>
    <xdr:sp macro="" textlink="">
      <xdr:nvSpPr>
        <xdr:cNvPr id="406" name="テキスト ボックス 405"/>
        <xdr:cNvSpPr txBox="1"/>
      </xdr:nvSpPr>
      <xdr:spPr>
        <a:xfrm>
          <a:off x="13131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財政調整基金等の積み立てによる充当額可能基金の増額等のため、将来負担額は発生していない。今後も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5" name="直線コネクタ 434"/>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6"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7" name="直線コネクタ 436"/>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公立保育所嘱託職員数の増加による児童措置費嘱託員報酬</a:t>
          </a:r>
          <a:r>
            <a:rPr kumimoji="1" lang="en-US" altLang="ja-JP" sz="1300">
              <a:latin typeface="ＭＳ Ｐゴシック" panose="020B0600070205080204" pitchFamily="50" charset="-128"/>
              <a:ea typeface="ＭＳ Ｐゴシック" panose="020B0600070205080204" pitchFamily="50" charset="-128"/>
            </a:rPr>
            <a:t>11,846</a:t>
          </a:r>
          <a:r>
            <a:rPr kumimoji="1" lang="ja-JP" altLang="en-US" sz="1300">
              <a:latin typeface="ＭＳ Ｐゴシック" panose="020B0600070205080204" pitchFamily="50" charset="-128"/>
              <a:ea typeface="ＭＳ Ｐゴシック" panose="020B0600070205080204" pitchFamily="50" charset="-128"/>
            </a:rPr>
            <a:t>千円増加、人事院勧告及び教育部局への県派遣職員受入等による職員給</a:t>
          </a:r>
          <a:r>
            <a:rPr kumimoji="1" lang="en-US" altLang="ja-JP" sz="1300">
              <a:latin typeface="ＭＳ Ｐゴシック" panose="020B0600070205080204" pitchFamily="50" charset="-128"/>
              <a:ea typeface="ＭＳ Ｐゴシック" panose="020B0600070205080204" pitchFamily="50" charset="-128"/>
            </a:rPr>
            <a:t>18,280</a:t>
          </a:r>
          <a:r>
            <a:rPr kumimoji="1" lang="ja-JP" altLang="en-US" sz="1300">
              <a:latin typeface="ＭＳ Ｐゴシック" panose="020B0600070205080204" pitchFamily="50" charset="-128"/>
              <a:ea typeface="ＭＳ Ｐゴシック" panose="020B0600070205080204" pitchFamily="50" charset="-128"/>
            </a:rPr>
            <a:t>千円増加等により、人件費（経常経費）は</a:t>
          </a:r>
          <a:r>
            <a:rPr kumimoji="1" lang="en-US" altLang="ja-JP" sz="1300">
              <a:latin typeface="ＭＳ Ｐゴシック" panose="020B0600070205080204" pitchFamily="50" charset="-128"/>
              <a:ea typeface="ＭＳ Ｐゴシック" panose="020B0600070205080204" pitchFamily="50" charset="-128"/>
            </a:rPr>
            <a:t>38,462</a:t>
          </a:r>
          <a:r>
            <a:rPr kumimoji="1" lang="ja-JP" altLang="en-US" sz="1300">
              <a:latin typeface="ＭＳ Ｐゴシック" panose="020B0600070205080204" pitchFamily="50" charset="-128"/>
              <a:ea typeface="ＭＳ Ｐゴシック" panose="020B0600070205080204" pitchFamily="50" charset="-128"/>
            </a:rPr>
            <a:t>千円増加した。民間でも実施可能な部分については、指定管理者制度の導入など進めており、今後も行政改革の取り組みを通じて適正化を図る。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42418</xdr:rowOff>
    </xdr:to>
    <xdr:cxnSp macro="">
      <xdr:nvCxnSpPr>
        <xdr:cNvPr id="64" name="直線コネクタ 63"/>
        <xdr:cNvCxnSpPr/>
      </xdr:nvCxnSpPr>
      <xdr:spPr>
        <a:xfrm>
          <a:off x="3987800" y="62946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122428</xdr:rowOff>
    </xdr:to>
    <xdr:cxnSp macro="">
      <xdr:nvCxnSpPr>
        <xdr:cNvPr id="67" name="直線コネクタ 66"/>
        <xdr:cNvCxnSpPr/>
      </xdr:nvCxnSpPr>
      <xdr:spPr>
        <a:xfrm>
          <a:off x="3098800" y="62397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9415</xdr:rowOff>
    </xdr:from>
    <xdr:ext cx="736600" cy="259045"/>
    <xdr:sp macro="" textlink="">
      <xdr:nvSpPr>
        <xdr:cNvPr id="69" name="テキスト ボックス 68"/>
        <xdr:cNvSpPr txBox="1"/>
      </xdr:nvSpPr>
      <xdr:spPr>
        <a:xfrm>
          <a:off x="3606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81280</xdr:rowOff>
    </xdr:to>
    <xdr:cxnSp macro="">
      <xdr:nvCxnSpPr>
        <xdr:cNvPr id="70" name="直線コネクタ 69"/>
        <xdr:cNvCxnSpPr/>
      </xdr:nvCxnSpPr>
      <xdr:spPr>
        <a:xfrm flipV="1">
          <a:off x="2209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81280</xdr:rowOff>
    </xdr:to>
    <xdr:cxnSp macro="">
      <xdr:nvCxnSpPr>
        <xdr:cNvPr id="73" name="直線コネクタ 72"/>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89" name="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公立保育所臨時職員数（臨時職員から嘱託職員へ移行）の減少等による民生費賃金</a:t>
          </a:r>
          <a:r>
            <a:rPr kumimoji="1" lang="en-US" altLang="ja-JP" sz="1300">
              <a:latin typeface="ＭＳ Ｐゴシック" panose="020B0600070205080204" pitchFamily="50" charset="-128"/>
              <a:ea typeface="ＭＳ Ｐゴシック" panose="020B0600070205080204" pitchFamily="50" charset="-128"/>
            </a:rPr>
            <a:t>7,073</a:t>
          </a:r>
          <a:r>
            <a:rPr kumimoji="1" lang="ja-JP" altLang="en-US" sz="1300">
              <a:latin typeface="ＭＳ Ｐゴシック" panose="020B0600070205080204" pitchFamily="50" charset="-128"/>
              <a:ea typeface="ＭＳ Ｐゴシック" panose="020B0600070205080204" pitchFamily="50" charset="-128"/>
            </a:rPr>
            <a:t>千円減少、インターネットサービス事業の公設民営に伴う通信運搬費</a:t>
          </a:r>
          <a:r>
            <a:rPr kumimoji="1" lang="en-US" altLang="ja-JP" sz="1300">
              <a:latin typeface="ＭＳ Ｐゴシック" panose="020B0600070205080204" pitchFamily="50" charset="-128"/>
              <a:ea typeface="ＭＳ Ｐゴシック" panose="020B0600070205080204" pitchFamily="50" charset="-128"/>
            </a:rPr>
            <a:t>1,227</a:t>
          </a:r>
          <a:r>
            <a:rPr kumimoji="1" lang="ja-JP" altLang="en-US" sz="1300">
              <a:latin typeface="ＭＳ Ｐゴシック" panose="020B0600070205080204" pitchFamily="50" charset="-128"/>
              <a:ea typeface="ＭＳ Ｐゴシック" panose="020B0600070205080204" pitchFamily="50" charset="-128"/>
            </a:rPr>
            <a:t>千円減少等により、物件費（経常経費）は</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千円減少した。前年度より決算額は減少しているものの、類似団体平均をやや上回り、増加傾向にあるため、現行水準を維持するよう努める。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113284</xdr:rowOff>
    </xdr:from>
    <xdr:to>
      <xdr:col>82</xdr:col>
      <xdr:colOff>107950</xdr:colOff>
      <xdr:row>14</xdr:row>
      <xdr:rowOff>131572</xdr:rowOff>
    </xdr:to>
    <xdr:cxnSp macro="">
      <xdr:nvCxnSpPr>
        <xdr:cNvPr id="123" name="直線コネクタ 122"/>
        <xdr:cNvCxnSpPr/>
      </xdr:nvCxnSpPr>
      <xdr:spPr>
        <a:xfrm>
          <a:off x="15671800" y="25135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67564</xdr:rowOff>
    </xdr:from>
    <xdr:to>
      <xdr:col>78</xdr:col>
      <xdr:colOff>69850</xdr:colOff>
      <xdr:row>14</xdr:row>
      <xdr:rowOff>113284</xdr:rowOff>
    </xdr:to>
    <xdr:cxnSp macro="">
      <xdr:nvCxnSpPr>
        <xdr:cNvPr id="126" name="直線コネクタ 125"/>
        <xdr:cNvCxnSpPr/>
      </xdr:nvCxnSpPr>
      <xdr:spPr>
        <a:xfrm>
          <a:off x="14782800" y="24678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67564</xdr:rowOff>
    </xdr:to>
    <xdr:cxnSp macro="">
      <xdr:nvCxnSpPr>
        <xdr:cNvPr id="129" name="直線コネクタ 128"/>
        <xdr:cNvCxnSpPr/>
      </xdr:nvCxnSpPr>
      <xdr:spPr>
        <a:xfrm>
          <a:off x="13893800" y="24130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120142</xdr:rowOff>
    </xdr:from>
    <xdr:to>
      <xdr:col>69</xdr:col>
      <xdr:colOff>92075</xdr:colOff>
      <xdr:row>14</xdr:row>
      <xdr:rowOff>12700</xdr:rowOff>
    </xdr:to>
    <xdr:cxnSp macro="">
      <xdr:nvCxnSpPr>
        <xdr:cNvPr id="132" name="直線コネクタ 131"/>
        <xdr:cNvCxnSpPr/>
      </xdr:nvCxnSpPr>
      <xdr:spPr>
        <a:xfrm>
          <a:off x="13004800" y="23489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57421</xdr:rowOff>
    </xdr:from>
    <xdr:ext cx="762000" cy="259045"/>
    <xdr:sp macro="" textlink="">
      <xdr:nvSpPr>
        <xdr:cNvPr id="134" name="テキスト ボックス 133"/>
        <xdr:cNvSpPr txBox="1"/>
      </xdr:nvSpPr>
      <xdr:spPr>
        <a:xfrm>
          <a:off x="13512800" y="24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25417</xdr:rowOff>
    </xdr:from>
    <xdr:ext cx="762000" cy="259045"/>
    <xdr:sp macro="" textlink="">
      <xdr:nvSpPr>
        <xdr:cNvPr id="136" name="テキスト ボックス 135"/>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80772</xdr:rowOff>
    </xdr:from>
    <xdr:to>
      <xdr:col>82</xdr:col>
      <xdr:colOff>158750</xdr:colOff>
      <xdr:row>15</xdr:row>
      <xdr:rowOff>10922</xdr:rowOff>
    </xdr:to>
    <xdr:sp macro="" textlink="">
      <xdr:nvSpPr>
        <xdr:cNvPr id="142" name="楕円 141"/>
        <xdr:cNvSpPr/>
      </xdr:nvSpPr>
      <xdr:spPr>
        <a:xfrm>
          <a:off x="164592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52849</xdr:rowOff>
    </xdr:from>
    <xdr:ext cx="762000" cy="259045"/>
    <xdr:sp macro="" textlink="">
      <xdr:nvSpPr>
        <xdr:cNvPr id="143" name="物件費該当値テキスト"/>
        <xdr:cNvSpPr txBox="1"/>
      </xdr:nvSpPr>
      <xdr:spPr>
        <a:xfrm>
          <a:off x="16598900" y="245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62484</xdr:rowOff>
    </xdr:from>
    <xdr:to>
      <xdr:col>78</xdr:col>
      <xdr:colOff>120650</xdr:colOff>
      <xdr:row>14</xdr:row>
      <xdr:rowOff>164084</xdr:rowOff>
    </xdr:to>
    <xdr:sp macro="" textlink="">
      <xdr:nvSpPr>
        <xdr:cNvPr id="144" name="楕円 143"/>
        <xdr:cNvSpPr/>
      </xdr:nvSpPr>
      <xdr:spPr>
        <a:xfrm>
          <a:off x="15621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148861</xdr:rowOff>
    </xdr:from>
    <xdr:ext cx="736600" cy="259045"/>
    <xdr:sp macro="" textlink="">
      <xdr:nvSpPr>
        <xdr:cNvPr id="145" name="テキスト ボックス 144"/>
        <xdr:cNvSpPr txBox="1"/>
      </xdr:nvSpPr>
      <xdr:spPr>
        <a:xfrm>
          <a:off x="15290800" y="2549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xdr:rowOff>
    </xdr:from>
    <xdr:to>
      <xdr:col>74</xdr:col>
      <xdr:colOff>31750</xdr:colOff>
      <xdr:row>14</xdr:row>
      <xdr:rowOff>118364</xdr:rowOff>
    </xdr:to>
    <xdr:sp macro="" textlink="">
      <xdr:nvSpPr>
        <xdr:cNvPr id="146" name="楕円 145"/>
        <xdr:cNvSpPr/>
      </xdr:nvSpPr>
      <xdr:spPr>
        <a:xfrm>
          <a:off x="14732000" y="241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103141</xdr:rowOff>
    </xdr:from>
    <xdr:ext cx="762000" cy="259045"/>
    <xdr:sp macro="" textlink="">
      <xdr:nvSpPr>
        <xdr:cNvPr id="147" name="テキスト ボックス 146"/>
        <xdr:cNvSpPr txBox="1"/>
      </xdr:nvSpPr>
      <xdr:spPr>
        <a:xfrm>
          <a:off x="14401800" y="250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48" name="楕円 147"/>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49" name="テキスト ボックス 148"/>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69342</xdr:rowOff>
    </xdr:from>
    <xdr:to>
      <xdr:col>65</xdr:col>
      <xdr:colOff>53975</xdr:colOff>
      <xdr:row>13</xdr:row>
      <xdr:rowOff>170942</xdr:rowOff>
    </xdr:to>
    <xdr:sp macro="" textlink="">
      <xdr:nvSpPr>
        <xdr:cNvPr id="150" name="楕円 149"/>
        <xdr:cNvSpPr/>
      </xdr:nvSpPr>
      <xdr:spPr>
        <a:xfrm>
          <a:off x="12954000" y="22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9669</xdr:rowOff>
    </xdr:from>
    <xdr:ext cx="762000" cy="259045"/>
    <xdr:sp macro="" textlink="">
      <xdr:nvSpPr>
        <xdr:cNvPr id="151" name="テキスト ボックス 150"/>
        <xdr:cNvSpPr txBox="1"/>
      </xdr:nvSpPr>
      <xdr:spPr>
        <a:xfrm>
          <a:off x="12623800" y="20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介護給付訓練等給付費</a:t>
          </a:r>
          <a:r>
            <a:rPr kumimoji="1" lang="en-US" altLang="ja-JP" sz="1300">
              <a:latin typeface="ＭＳ Ｐゴシック" panose="020B0600070205080204" pitchFamily="50" charset="-128"/>
              <a:ea typeface="ＭＳ Ｐゴシック" panose="020B0600070205080204" pitchFamily="50" charset="-128"/>
            </a:rPr>
            <a:t>3,483</a:t>
          </a:r>
          <a:r>
            <a:rPr kumimoji="1" lang="ja-JP" altLang="en-US" sz="1300">
              <a:latin typeface="ＭＳ Ｐゴシック" panose="020B0600070205080204" pitchFamily="50" charset="-128"/>
              <a:ea typeface="ＭＳ Ｐゴシック" panose="020B0600070205080204" pitchFamily="50" charset="-128"/>
            </a:rPr>
            <a:t>千円減少等したものの、児童措置委託料</a:t>
          </a:r>
          <a:r>
            <a:rPr kumimoji="1" lang="en-US" altLang="ja-JP" sz="1300">
              <a:latin typeface="ＭＳ Ｐゴシック" panose="020B0600070205080204" pitchFamily="50" charset="-128"/>
              <a:ea typeface="ＭＳ Ｐゴシック" panose="020B0600070205080204" pitchFamily="50" charset="-128"/>
            </a:rPr>
            <a:t>20,187</a:t>
          </a:r>
          <a:r>
            <a:rPr kumimoji="1" lang="ja-JP" altLang="en-US" sz="1300">
              <a:latin typeface="ＭＳ Ｐゴシック" panose="020B0600070205080204" pitchFamily="50" charset="-128"/>
              <a:ea typeface="ＭＳ Ｐゴシック" panose="020B0600070205080204" pitchFamily="50" charset="-128"/>
            </a:rPr>
            <a:t>千円増加、障害児通所支援費通所給付費</a:t>
          </a:r>
          <a:r>
            <a:rPr kumimoji="1" lang="en-US" altLang="ja-JP" sz="1300">
              <a:latin typeface="ＭＳ Ｐゴシック" panose="020B0600070205080204" pitchFamily="50" charset="-128"/>
              <a:ea typeface="ＭＳ Ｐゴシック" panose="020B0600070205080204" pitchFamily="50" charset="-128"/>
            </a:rPr>
            <a:t>6,380</a:t>
          </a:r>
          <a:r>
            <a:rPr kumimoji="1" lang="ja-JP" altLang="en-US" sz="1300">
              <a:latin typeface="ＭＳ Ｐゴシック" panose="020B0600070205080204" pitchFamily="50" charset="-128"/>
              <a:ea typeface="ＭＳ Ｐゴシック" panose="020B0600070205080204" pitchFamily="50" charset="-128"/>
            </a:rPr>
            <a:t>千円増加、学校教育総務費就学援助費</a:t>
          </a:r>
          <a:r>
            <a:rPr kumimoji="1" lang="en-US" altLang="ja-JP" sz="1300">
              <a:latin typeface="ＭＳ Ｐゴシック" panose="020B0600070205080204" pitchFamily="50" charset="-128"/>
              <a:ea typeface="ＭＳ Ｐゴシック" panose="020B0600070205080204" pitchFamily="50" charset="-128"/>
            </a:rPr>
            <a:t>1,048</a:t>
          </a:r>
          <a:r>
            <a:rPr kumimoji="1" lang="ja-JP" altLang="en-US" sz="1300">
              <a:latin typeface="ＭＳ Ｐゴシック" panose="020B0600070205080204" pitchFamily="50" charset="-128"/>
              <a:ea typeface="ＭＳ Ｐゴシック" panose="020B0600070205080204" pitchFamily="50" charset="-128"/>
            </a:rPr>
            <a:t>千円増加等により、扶助費（経常経費）は</a:t>
          </a:r>
          <a:r>
            <a:rPr kumimoji="1" lang="en-US" altLang="ja-JP" sz="1300">
              <a:latin typeface="ＭＳ Ｐゴシック" panose="020B0600070205080204" pitchFamily="50" charset="-128"/>
              <a:ea typeface="ＭＳ Ｐゴシック" panose="020B0600070205080204" pitchFamily="50" charset="-128"/>
            </a:rPr>
            <a:t>19,442</a:t>
          </a:r>
          <a:r>
            <a:rPr kumimoji="1" lang="ja-JP" altLang="en-US" sz="1300">
              <a:latin typeface="ＭＳ Ｐゴシック" panose="020B0600070205080204" pitchFamily="50" charset="-128"/>
              <a:ea typeface="ＭＳ Ｐゴシック" panose="020B0600070205080204" pitchFamily="50" charset="-128"/>
            </a:rPr>
            <a:t>千円増加した。増加傾向にあるため、扶助費町単独分の見直しなど進めていくことで、適正化を図る。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107950</xdr:rowOff>
    </xdr:to>
    <xdr:cxnSp macro="">
      <xdr:nvCxnSpPr>
        <xdr:cNvPr id="184" name="直線コネクタ 183"/>
        <xdr:cNvCxnSpPr/>
      </xdr:nvCxnSpPr>
      <xdr:spPr>
        <a:xfrm flipV="1">
          <a:off x="3987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107950</xdr:rowOff>
    </xdr:to>
    <xdr:cxnSp macro="">
      <xdr:nvCxnSpPr>
        <xdr:cNvPr id="187" name="直線コネクタ 186"/>
        <xdr:cNvCxnSpPr/>
      </xdr:nvCxnSpPr>
      <xdr:spPr>
        <a:xfrm>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57</xdr:row>
      <xdr:rowOff>31750</xdr:rowOff>
    </xdr:to>
    <xdr:cxnSp macro="">
      <xdr:nvCxnSpPr>
        <xdr:cNvPr id="190" name="直線コネクタ 189"/>
        <xdr:cNvCxnSpPr/>
      </xdr:nvCxnSpPr>
      <xdr:spPr>
        <a:xfrm>
          <a:off x="2209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56</xdr:row>
      <xdr:rowOff>146050</xdr:rowOff>
    </xdr:to>
    <xdr:cxnSp macro="">
      <xdr:nvCxnSpPr>
        <xdr:cNvPr id="193" name="直線コネクタ 192"/>
        <xdr:cNvCxnSpPr/>
      </xdr:nvCxnSpPr>
      <xdr:spPr>
        <a:xfrm>
          <a:off x="1320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3" name="楕円 202"/>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04"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5" name="楕円 204"/>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6" name="テキスト ボックス 205"/>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7" name="楕円 206"/>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8" name="テキスト ボックス 207"/>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09" name="楕円 208"/>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0" name="テキスト ボックス 209"/>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1" name="楕円 210"/>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12" name="テキスト ボックス 211"/>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主に繰出金の増加によるものであり、前年度と比較し簡易水道事業特別会計への繰出金</a:t>
          </a:r>
          <a:r>
            <a:rPr kumimoji="1" lang="en-US" altLang="ja-JP" sz="1300">
              <a:latin typeface="ＭＳ Ｐゴシック" panose="020B0600070205080204" pitchFamily="50" charset="-128"/>
              <a:ea typeface="ＭＳ Ｐゴシック" panose="020B0600070205080204" pitchFamily="50" charset="-128"/>
            </a:rPr>
            <a:t>5,567</a:t>
          </a:r>
          <a:r>
            <a:rPr kumimoji="1" lang="ja-JP" altLang="en-US" sz="1300">
              <a:latin typeface="ＭＳ Ｐゴシック" panose="020B0600070205080204" pitchFamily="50" charset="-128"/>
              <a:ea typeface="ＭＳ Ｐゴシック" panose="020B0600070205080204" pitchFamily="50" charset="-128"/>
            </a:rPr>
            <a:t>千円減少等したものの、後期高齢者医療事業特別会計への繰出金</a:t>
          </a:r>
          <a:r>
            <a:rPr kumimoji="1" lang="en-US" altLang="ja-JP" sz="1300">
              <a:latin typeface="ＭＳ Ｐゴシック" panose="020B0600070205080204" pitchFamily="50" charset="-128"/>
              <a:ea typeface="ＭＳ Ｐゴシック" panose="020B0600070205080204" pitchFamily="50" charset="-128"/>
            </a:rPr>
            <a:t>14,266</a:t>
          </a:r>
          <a:r>
            <a:rPr kumimoji="1" lang="ja-JP" altLang="en-US" sz="1300">
              <a:latin typeface="ＭＳ Ｐゴシック" panose="020B0600070205080204" pitchFamily="50" charset="-128"/>
              <a:ea typeface="ＭＳ Ｐゴシック" panose="020B0600070205080204" pitchFamily="50" charset="-128"/>
            </a:rPr>
            <a:t>千円増加、下水道事業特別会計繰出金</a:t>
          </a:r>
          <a:r>
            <a:rPr kumimoji="1" lang="en-US" altLang="ja-JP" sz="1300">
              <a:latin typeface="ＭＳ Ｐゴシック" panose="020B0600070205080204" pitchFamily="50" charset="-128"/>
              <a:ea typeface="ＭＳ Ｐゴシック" panose="020B0600070205080204" pitchFamily="50" charset="-128"/>
            </a:rPr>
            <a:t>11,392</a:t>
          </a:r>
          <a:r>
            <a:rPr kumimoji="1" lang="ja-JP" altLang="en-US" sz="1300">
              <a:latin typeface="ＭＳ Ｐゴシック" panose="020B0600070205080204" pitchFamily="50" charset="-128"/>
              <a:ea typeface="ＭＳ Ｐゴシック" panose="020B0600070205080204" pitchFamily="50" charset="-128"/>
            </a:rPr>
            <a:t>千円増加、国民健康保険事業特別会計への繰出金</a:t>
          </a:r>
          <a:r>
            <a:rPr kumimoji="1" lang="en-US" altLang="ja-JP" sz="1300">
              <a:latin typeface="ＭＳ Ｐゴシック" panose="020B0600070205080204" pitchFamily="50" charset="-128"/>
              <a:ea typeface="ＭＳ Ｐゴシック" panose="020B0600070205080204" pitchFamily="50" charset="-128"/>
            </a:rPr>
            <a:t>4,830</a:t>
          </a:r>
          <a:r>
            <a:rPr kumimoji="1" lang="ja-JP" altLang="en-US" sz="1300">
              <a:latin typeface="ＭＳ Ｐゴシック" panose="020B0600070205080204" pitchFamily="50" charset="-128"/>
              <a:ea typeface="ＭＳ Ｐゴシック" panose="020B0600070205080204" pitchFamily="50" charset="-128"/>
            </a:rPr>
            <a:t>千円増加等により、繰出金（経常経費）は</a:t>
          </a:r>
          <a:r>
            <a:rPr kumimoji="1" lang="en-US" altLang="ja-JP" sz="1300">
              <a:latin typeface="ＭＳ Ｐゴシック" panose="020B0600070205080204" pitchFamily="50" charset="-128"/>
              <a:ea typeface="ＭＳ Ｐゴシック" panose="020B0600070205080204" pitchFamily="50" charset="-128"/>
            </a:rPr>
            <a:t>30,804</a:t>
          </a:r>
          <a:r>
            <a:rPr kumimoji="1" lang="ja-JP" altLang="en-US" sz="1300">
              <a:latin typeface="ＭＳ Ｐゴシック" panose="020B0600070205080204" pitchFamily="50" charset="-128"/>
              <a:ea typeface="ＭＳ Ｐゴシック" panose="020B0600070205080204" pitchFamily="50" charset="-128"/>
            </a:rPr>
            <a:t>千円増加した。近年増加傾向にあるため、特別会計の独立採算を目指し、料金等の適正化に努める。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122428</xdr:rowOff>
    </xdr:to>
    <xdr:cxnSp macro="">
      <xdr:nvCxnSpPr>
        <xdr:cNvPr id="242" name="直線コネクタ 241"/>
        <xdr:cNvCxnSpPr/>
      </xdr:nvCxnSpPr>
      <xdr:spPr>
        <a:xfrm>
          <a:off x="15671800" y="96504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170434</xdr:rowOff>
    </xdr:from>
    <xdr:to>
      <xdr:col>78</xdr:col>
      <xdr:colOff>69850</xdr:colOff>
      <xdr:row>56</xdr:row>
      <xdr:rowOff>49276</xdr:rowOff>
    </xdr:to>
    <xdr:cxnSp macro="">
      <xdr:nvCxnSpPr>
        <xdr:cNvPr id="245" name="直線コネクタ 244"/>
        <xdr:cNvCxnSpPr/>
      </xdr:nvCxnSpPr>
      <xdr:spPr>
        <a:xfrm>
          <a:off x="14782800" y="9600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170434</xdr:rowOff>
    </xdr:from>
    <xdr:to>
      <xdr:col>73</xdr:col>
      <xdr:colOff>180975</xdr:colOff>
      <xdr:row>56</xdr:row>
      <xdr:rowOff>8128</xdr:rowOff>
    </xdr:to>
    <xdr:cxnSp macro="">
      <xdr:nvCxnSpPr>
        <xdr:cNvPr id="248" name="直線コネクタ 247"/>
        <xdr:cNvCxnSpPr/>
      </xdr:nvCxnSpPr>
      <xdr:spPr>
        <a:xfrm flipV="1">
          <a:off x="13893800" y="9600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147574</xdr:rowOff>
    </xdr:from>
    <xdr:to>
      <xdr:col>69</xdr:col>
      <xdr:colOff>92075</xdr:colOff>
      <xdr:row>56</xdr:row>
      <xdr:rowOff>8128</xdr:rowOff>
    </xdr:to>
    <xdr:cxnSp macro="">
      <xdr:nvCxnSpPr>
        <xdr:cNvPr id="251" name="直線コネクタ 250"/>
        <xdr:cNvCxnSpPr/>
      </xdr:nvCxnSpPr>
      <xdr:spPr>
        <a:xfrm>
          <a:off x="13004800" y="9577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153433</xdr:rowOff>
    </xdr:from>
    <xdr:ext cx="762000" cy="259045"/>
    <xdr:sp macro="" textlink="">
      <xdr:nvSpPr>
        <xdr:cNvPr id="253" name="テキスト ボックス 252"/>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135145</xdr:rowOff>
    </xdr:from>
    <xdr:ext cx="762000" cy="259045"/>
    <xdr:sp macro="" textlink="">
      <xdr:nvSpPr>
        <xdr:cNvPr id="255" name="テキスト ボックス 254"/>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43705</xdr:rowOff>
    </xdr:from>
    <xdr:ext cx="762000" cy="259045"/>
    <xdr:sp macro="" textlink="">
      <xdr:nvSpPr>
        <xdr:cNvPr id="262"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65" name="楕円 264"/>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66" name="テキスト ボックス 265"/>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128778</xdr:rowOff>
    </xdr:from>
    <xdr:to>
      <xdr:col>69</xdr:col>
      <xdr:colOff>142875</xdr:colOff>
      <xdr:row>56</xdr:row>
      <xdr:rowOff>58928</xdr:rowOff>
    </xdr:to>
    <xdr:sp macro="" textlink="">
      <xdr:nvSpPr>
        <xdr:cNvPr id="267" name="楕円 266"/>
        <xdr:cNvSpPr/>
      </xdr:nvSpPr>
      <xdr:spPr>
        <a:xfrm>
          <a:off x="13843000" y="955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69105</xdr:rowOff>
    </xdr:from>
    <xdr:ext cx="762000" cy="259045"/>
    <xdr:sp macro="" textlink="">
      <xdr:nvSpPr>
        <xdr:cNvPr id="268" name="テキスト ボックス 267"/>
        <xdr:cNvSpPr txBox="1"/>
      </xdr:nvSpPr>
      <xdr:spPr>
        <a:xfrm>
          <a:off x="13512800" y="93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96774</xdr:rowOff>
    </xdr:from>
    <xdr:to>
      <xdr:col>65</xdr:col>
      <xdr:colOff>53975</xdr:colOff>
      <xdr:row>56</xdr:row>
      <xdr:rowOff>26924</xdr:rowOff>
    </xdr:to>
    <xdr:sp macro="" textlink="">
      <xdr:nvSpPr>
        <xdr:cNvPr id="269" name="楕円 268"/>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37101</xdr:rowOff>
    </xdr:from>
    <xdr:ext cx="762000" cy="259045"/>
    <xdr:sp macro="" textlink="">
      <xdr:nvSpPr>
        <xdr:cNvPr id="270" name="テキスト ボックス 269"/>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町観光協会補助金増加による観光総務費</a:t>
          </a:r>
          <a:r>
            <a:rPr kumimoji="1" lang="en-US" altLang="ja-JP" sz="1300">
              <a:latin typeface="ＭＳ Ｐゴシック" panose="020B0600070205080204" pitchFamily="50" charset="-128"/>
              <a:ea typeface="ＭＳ Ｐゴシック" panose="020B0600070205080204" pitchFamily="50" charset="-128"/>
            </a:rPr>
            <a:t>5,145</a:t>
          </a:r>
          <a:r>
            <a:rPr kumimoji="1" lang="ja-JP" altLang="en-US" sz="1300">
              <a:latin typeface="ＭＳ Ｐゴシック" panose="020B0600070205080204" pitchFamily="50" charset="-128"/>
              <a:ea typeface="ＭＳ Ｐゴシック" panose="020B0600070205080204" pitchFamily="50" charset="-128"/>
            </a:rPr>
            <a:t>千円増加、宮崎交通バス運行補助金</a:t>
          </a:r>
          <a:r>
            <a:rPr kumimoji="1" lang="en-US" altLang="ja-JP" sz="1300">
              <a:latin typeface="ＭＳ Ｐゴシック" panose="020B0600070205080204" pitchFamily="50" charset="-128"/>
              <a:ea typeface="ＭＳ Ｐゴシック" panose="020B0600070205080204" pitchFamily="50" charset="-128"/>
            </a:rPr>
            <a:t>2,732</a:t>
          </a:r>
          <a:r>
            <a:rPr kumimoji="1" lang="ja-JP" altLang="en-US" sz="1300">
              <a:latin typeface="ＭＳ Ｐゴシック" panose="020B0600070205080204" pitchFamily="50" charset="-128"/>
              <a:ea typeface="ＭＳ Ｐゴシック" panose="020B0600070205080204" pitchFamily="50" charset="-128"/>
            </a:rPr>
            <a:t>千円増加、ふるさとまつり実行委員会補助金増加による商工振興費</a:t>
          </a:r>
          <a:r>
            <a:rPr kumimoji="1" lang="en-US" altLang="ja-JP" sz="1300">
              <a:latin typeface="ＭＳ Ｐゴシック" panose="020B0600070205080204" pitchFamily="50" charset="-128"/>
              <a:ea typeface="ＭＳ Ｐゴシック" panose="020B0600070205080204" pitchFamily="50" charset="-128"/>
            </a:rPr>
            <a:t>1,592</a:t>
          </a:r>
          <a:r>
            <a:rPr kumimoji="1" lang="ja-JP" altLang="en-US" sz="1300">
              <a:latin typeface="ＭＳ Ｐゴシック" panose="020B0600070205080204" pitchFamily="50" charset="-128"/>
              <a:ea typeface="ＭＳ Ｐゴシック" panose="020B0600070205080204" pitchFamily="50" charset="-128"/>
            </a:rPr>
            <a:t>千円増加等により、補助費等（経常経費）は</a:t>
          </a:r>
          <a:r>
            <a:rPr kumimoji="1" lang="en-US" altLang="ja-JP" sz="1300">
              <a:latin typeface="ＭＳ Ｐゴシック" panose="020B0600070205080204" pitchFamily="50" charset="-128"/>
              <a:ea typeface="ＭＳ Ｐゴシック" panose="020B0600070205080204" pitchFamily="50" charset="-128"/>
            </a:rPr>
            <a:t>25,004</a:t>
          </a:r>
          <a:r>
            <a:rPr kumimoji="1" lang="ja-JP" altLang="en-US" sz="1300">
              <a:latin typeface="ＭＳ Ｐゴシック" panose="020B0600070205080204" pitchFamily="50" charset="-128"/>
              <a:ea typeface="ＭＳ Ｐゴシック" panose="020B0600070205080204" pitchFamily="50" charset="-128"/>
            </a:rPr>
            <a:t>千円増加した。類似団体平均を下回っているものの、事務事業評価等による補助事業の適正化を図る。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17272</xdr:rowOff>
    </xdr:to>
    <xdr:cxnSp macro="">
      <xdr:nvCxnSpPr>
        <xdr:cNvPr id="300" name="直線コネクタ 299"/>
        <xdr:cNvCxnSpPr/>
      </xdr:nvCxnSpPr>
      <xdr:spPr>
        <a:xfrm>
          <a:off x="15671800" y="61666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165862</xdr:rowOff>
    </xdr:to>
    <xdr:cxnSp macro="">
      <xdr:nvCxnSpPr>
        <xdr:cNvPr id="303" name="直線コネクタ 302"/>
        <xdr:cNvCxnSpPr/>
      </xdr:nvCxnSpPr>
      <xdr:spPr>
        <a:xfrm>
          <a:off x="14782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35</xdr:row>
      <xdr:rowOff>129286</xdr:rowOff>
    </xdr:to>
    <xdr:cxnSp macro="">
      <xdr:nvCxnSpPr>
        <xdr:cNvPr id="306" name="直線コネクタ 305"/>
        <xdr:cNvCxnSpPr/>
      </xdr:nvCxnSpPr>
      <xdr:spPr>
        <a:xfrm>
          <a:off x="13893800" y="6111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110998</xdr:rowOff>
    </xdr:to>
    <xdr:cxnSp macro="">
      <xdr:nvCxnSpPr>
        <xdr:cNvPr id="309" name="直線コネクタ 308"/>
        <xdr:cNvCxnSpPr/>
      </xdr:nvCxnSpPr>
      <xdr:spPr>
        <a:xfrm>
          <a:off x="13004800" y="60888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9" name="楕円 318"/>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0"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1" name="楕円 320"/>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2" name="テキスト ボックス 321"/>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23" name="楕円 322"/>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24" name="テキスト ボックス 323"/>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5" name="楕円 324"/>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6" name="テキスト ボックス 325"/>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27" name="楕円 326"/>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28" name="テキスト ボックス 327"/>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a:t>
          </a:r>
          <a:r>
            <a:rPr kumimoji="1" lang="en-US" altLang="ja-JP" sz="1300">
              <a:latin typeface="ＭＳ Ｐゴシック" panose="020B0600070205080204" pitchFamily="50" charset="-128"/>
              <a:ea typeface="ＭＳ Ｐゴシック" panose="020B0600070205080204" pitchFamily="50" charset="-128"/>
            </a:rPr>
            <a:t>26,274</a:t>
          </a:r>
          <a:r>
            <a:rPr kumimoji="1" lang="ja-JP" altLang="en-US" sz="1300">
              <a:latin typeface="ＭＳ Ｐゴシック" panose="020B0600070205080204" pitchFamily="50" charset="-128"/>
              <a:ea typeface="ＭＳ Ｐゴシック" panose="020B0600070205080204" pitchFamily="50" charset="-128"/>
            </a:rPr>
            <a:t>千円減少、長期借入債利子</a:t>
          </a:r>
          <a:r>
            <a:rPr kumimoji="1" lang="en-US" altLang="ja-JP" sz="1300">
              <a:latin typeface="ＭＳ Ｐゴシック" panose="020B0600070205080204" pitchFamily="50" charset="-128"/>
              <a:ea typeface="ＭＳ Ｐゴシック" panose="020B0600070205080204" pitchFamily="50" charset="-128"/>
            </a:rPr>
            <a:t>4,332</a:t>
          </a:r>
          <a:r>
            <a:rPr kumimoji="1" lang="ja-JP" altLang="en-US" sz="1300">
              <a:latin typeface="ＭＳ Ｐゴシック" panose="020B0600070205080204" pitchFamily="50" charset="-128"/>
              <a:ea typeface="ＭＳ Ｐゴシック" panose="020B0600070205080204" pitchFamily="50" charset="-128"/>
            </a:rPr>
            <a:t>千円減少により、公債費（経常経費）は</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千円減少した。平成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年度まで地方債を抑制していたが、平成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年度より地方債の発行を再開した。類似団体平均を下回っており、今後も計画的な地方債の発行・償還を行う。</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124714</xdr:rowOff>
    </xdr:to>
    <xdr:cxnSp macro="">
      <xdr:nvCxnSpPr>
        <xdr:cNvPr id="358" name="直線コネクタ 357"/>
        <xdr:cNvCxnSpPr/>
      </xdr:nvCxnSpPr>
      <xdr:spPr>
        <a:xfrm flipV="1">
          <a:off x="3987800" y="129468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76</xdr:row>
      <xdr:rowOff>53848</xdr:rowOff>
    </xdr:to>
    <xdr:cxnSp macro="">
      <xdr:nvCxnSpPr>
        <xdr:cNvPr id="361" name="直線コネクタ 360"/>
        <xdr:cNvCxnSpPr/>
      </xdr:nvCxnSpPr>
      <xdr:spPr>
        <a:xfrm flipV="1">
          <a:off x="3098800" y="12983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53848</xdr:rowOff>
    </xdr:from>
    <xdr:to>
      <xdr:col>15</xdr:col>
      <xdr:colOff>98425</xdr:colOff>
      <xdr:row>76</xdr:row>
      <xdr:rowOff>122428</xdr:rowOff>
    </xdr:to>
    <xdr:cxnSp macro="">
      <xdr:nvCxnSpPr>
        <xdr:cNvPr id="364" name="直線コネクタ 363"/>
        <xdr:cNvCxnSpPr/>
      </xdr:nvCxnSpPr>
      <xdr:spPr>
        <a:xfrm flipV="1">
          <a:off x="2209800" y="13084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122428</xdr:rowOff>
    </xdr:to>
    <xdr:cxnSp macro="">
      <xdr:nvCxnSpPr>
        <xdr:cNvPr id="367" name="直線コネクタ 366"/>
        <xdr:cNvCxnSpPr/>
      </xdr:nvCxnSpPr>
      <xdr:spPr>
        <a:xfrm>
          <a:off x="1320800" y="13148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37338</xdr:rowOff>
    </xdr:from>
    <xdr:to>
      <xdr:col>24</xdr:col>
      <xdr:colOff>76200</xdr:colOff>
      <xdr:row>75</xdr:row>
      <xdr:rowOff>138938</xdr:rowOff>
    </xdr:to>
    <xdr:sp macro="" textlink="">
      <xdr:nvSpPr>
        <xdr:cNvPr id="377" name="楕円 376"/>
        <xdr:cNvSpPr/>
      </xdr:nvSpPr>
      <xdr:spPr>
        <a:xfrm>
          <a:off x="4775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53865</xdr:rowOff>
    </xdr:from>
    <xdr:ext cx="762000" cy="259045"/>
    <xdr:sp macro="" textlink="">
      <xdr:nvSpPr>
        <xdr:cNvPr id="378" name="公債費該当値テキスト"/>
        <xdr:cNvSpPr txBox="1"/>
      </xdr:nvSpPr>
      <xdr:spPr>
        <a:xfrm>
          <a:off x="4914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79" name="楕円 378"/>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80" name="テキスト ボックス 379"/>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xdr:rowOff>
    </xdr:from>
    <xdr:to>
      <xdr:col>15</xdr:col>
      <xdr:colOff>149225</xdr:colOff>
      <xdr:row>76</xdr:row>
      <xdr:rowOff>104648</xdr:rowOff>
    </xdr:to>
    <xdr:sp macro="" textlink="">
      <xdr:nvSpPr>
        <xdr:cNvPr id="381" name="楕円 380"/>
        <xdr:cNvSpPr/>
      </xdr:nvSpPr>
      <xdr:spPr>
        <a:xfrm>
          <a:off x="3048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114825</xdr:rowOff>
    </xdr:from>
    <xdr:ext cx="762000" cy="259045"/>
    <xdr:sp macro="" textlink="">
      <xdr:nvSpPr>
        <xdr:cNvPr id="382" name="テキスト ボックス 381"/>
        <xdr:cNvSpPr txBox="1"/>
      </xdr:nvSpPr>
      <xdr:spPr>
        <a:xfrm>
          <a:off x="2717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71628</xdr:rowOff>
    </xdr:from>
    <xdr:to>
      <xdr:col>11</xdr:col>
      <xdr:colOff>60325</xdr:colOff>
      <xdr:row>77</xdr:row>
      <xdr:rowOff>1778</xdr:rowOff>
    </xdr:to>
    <xdr:sp macro="" textlink="">
      <xdr:nvSpPr>
        <xdr:cNvPr id="383" name="楕円 382"/>
        <xdr:cNvSpPr/>
      </xdr:nvSpPr>
      <xdr:spPr>
        <a:xfrm>
          <a:off x="2159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11955</xdr:rowOff>
    </xdr:from>
    <xdr:ext cx="762000" cy="259045"/>
    <xdr:sp macro="" textlink="">
      <xdr:nvSpPr>
        <xdr:cNvPr id="384" name="テキスト ボックス 383"/>
        <xdr:cNvSpPr txBox="1"/>
      </xdr:nvSpPr>
      <xdr:spPr>
        <a:xfrm>
          <a:off x="1828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67056</xdr:rowOff>
    </xdr:from>
    <xdr:to>
      <xdr:col>6</xdr:col>
      <xdr:colOff>171450</xdr:colOff>
      <xdr:row>76</xdr:row>
      <xdr:rowOff>168656</xdr:rowOff>
    </xdr:to>
    <xdr:sp macro="" textlink="">
      <xdr:nvSpPr>
        <xdr:cNvPr id="385" name="楕円 384"/>
        <xdr:cNvSpPr/>
      </xdr:nvSpPr>
      <xdr:spPr>
        <a:xfrm>
          <a:off x="1270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7383</xdr:rowOff>
    </xdr:from>
    <xdr:ext cx="762000" cy="259045"/>
    <xdr:sp macro="" textlink="">
      <xdr:nvSpPr>
        <xdr:cNvPr id="386" name="テキスト ボックス 385"/>
        <xdr:cNvSpPr txBox="1"/>
      </xdr:nvSpPr>
      <xdr:spPr>
        <a:xfrm>
          <a:off x="939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千円減少、投資及び出資金・貸付金</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千円減少したものの、人件費</a:t>
          </a:r>
          <a:r>
            <a:rPr kumimoji="1" lang="en-US" altLang="ja-JP" sz="1300">
              <a:latin typeface="ＭＳ Ｐゴシック" panose="020B0600070205080204" pitchFamily="50" charset="-128"/>
              <a:ea typeface="ＭＳ Ｐゴシック" panose="020B0600070205080204" pitchFamily="50" charset="-128"/>
            </a:rPr>
            <a:t>38,462</a:t>
          </a:r>
          <a:r>
            <a:rPr kumimoji="1" lang="ja-JP" altLang="en-US" sz="1300">
              <a:latin typeface="ＭＳ Ｐゴシック" panose="020B0600070205080204" pitchFamily="50" charset="-128"/>
              <a:ea typeface="ＭＳ Ｐゴシック" panose="020B0600070205080204" pitchFamily="50" charset="-128"/>
            </a:rPr>
            <a:t>千円増加、繰出金</a:t>
          </a:r>
          <a:r>
            <a:rPr kumimoji="1" lang="en-US" altLang="ja-JP" sz="1300">
              <a:latin typeface="ＭＳ Ｐゴシック" panose="020B0600070205080204" pitchFamily="50" charset="-128"/>
              <a:ea typeface="ＭＳ Ｐゴシック" panose="020B0600070205080204" pitchFamily="50" charset="-128"/>
            </a:rPr>
            <a:t>30,804</a:t>
          </a:r>
          <a:r>
            <a:rPr kumimoji="1" lang="ja-JP" altLang="en-US" sz="1300">
              <a:latin typeface="ＭＳ Ｐゴシック" panose="020B0600070205080204" pitchFamily="50" charset="-128"/>
              <a:ea typeface="ＭＳ Ｐゴシック" panose="020B0600070205080204" pitchFamily="50" charset="-128"/>
            </a:rPr>
            <a:t>千円増加、補助費等</a:t>
          </a:r>
          <a:r>
            <a:rPr kumimoji="1" lang="en-US" altLang="ja-JP" sz="1300">
              <a:latin typeface="ＭＳ Ｐゴシック" panose="020B0600070205080204" pitchFamily="50" charset="-128"/>
              <a:ea typeface="ＭＳ Ｐゴシック" panose="020B0600070205080204" pitchFamily="50" charset="-128"/>
            </a:rPr>
            <a:t>25,004</a:t>
          </a:r>
          <a:r>
            <a:rPr kumimoji="1" lang="ja-JP" altLang="en-US" sz="1300">
              <a:latin typeface="ＭＳ Ｐゴシック" panose="020B0600070205080204" pitchFamily="50" charset="-128"/>
              <a:ea typeface="ＭＳ Ｐゴシック" panose="020B0600070205080204" pitchFamily="50" charset="-128"/>
            </a:rPr>
            <a:t>千円増加、扶助費</a:t>
          </a:r>
          <a:r>
            <a:rPr kumimoji="1" lang="en-US" altLang="ja-JP" sz="1300">
              <a:latin typeface="ＭＳ Ｐゴシック" panose="020B0600070205080204" pitchFamily="50" charset="-128"/>
              <a:ea typeface="ＭＳ Ｐゴシック" panose="020B0600070205080204" pitchFamily="50" charset="-128"/>
            </a:rPr>
            <a:t>19,442</a:t>
          </a:r>
          <a:r>
            <a:rPr kumimoji="1" lang="ja-JP" altLang="en-US" sz="1300">
              <a:latin typeface="ＭＳ Ｐゴシック" panose="020B0600070205080204" pitchFamily="50" charset="-128"/>
              <a:ea typeface="ＭＳ Ｐゴシック" panose="020B0600070205080204" pitchFamily="50" charset="-128"/>
            </a:rPr>
            <a:t>千円増加、維持補修費</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千円増加により、公債費以外（経常経費）は</a:t>
          </a:r>
          <a:r>
            <a:rPr kumimoji="1" lang="en-US" altLang="ja-JP" sz="1300">
              <a:latin typeface="ＭＳ Ｐゴシック" panose="020B0600070205080204" pitchFamily="50" charset="-128"/>
              <a:ea typeface="ＭＳ Ｐゴシック" panose="020B0600070205080204" pitchFamily="50" charset="-128"/>
            </a:rPr>
            <a:t>113,209</a:t>
          </a:r>
          <a:r>
            <a:rPr kumimoji="1" lang="ja-JP" altLang="en-US" sz="1300">
              <a:latin typeface="ＭＳ Ｐゴシック" panose="020B0600070205080204" pitchFamily="50" charset="-128"/>
              <a:ea typeface="ＭＳ Ｐゴシック" panose="020B0600070205080204" pitchFamily="50" charset="-128"/>
            </a:rPr>
            <a:t>千円増加した。類似団体平均とほぼ同水準であるが、増加傾向にあるため、経常経費の削減に努める。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43724</xdr:rowOff>
    </xdr:from>
    <xdr:to>
      <xdr:col>82</xdr:col>
      <xdr:colOff>107950</xdr:colOff>
      <xdr:row>76</xdr:row>
      <xdr:rowOff>6169</xdr:rowOff>
    </xdr:to>
    <xdr:cxnSp macro="">
      <xdr:nvCxnSpPr>
        <xdr:cNvPr id="421" name="直線コネクタ 420"/>
        <xdr:cNvCxnSpPr/>
      </xdr:nvCxnSpPr>
      <xdr:spPr>
        <a:xfrm>
          <a:off x="15671800" y="12902474"/>
          <a:ext cx="8382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68217</xdr:rowOff>
    </xdr:from>
    <xdr:to>
      <xdr:col>78</xdr:col>
      <xdr:colOff>69850</xdr:colOff>
      <xdr:row>75</xdr:row>
      <xdr:rowOff>43724</xdr:rowOff>
    </xdr:to>
    <xdr:cxnSp macro="">
      <xdr:nvCxnSpPr>
        <xdr:cNvPr id="424" name="直線コネクタ 423"/>
        <xdr:cNvCxnSpPr/>
      </xdr:nvCxnSpPr>
      <xdr:spPr>
        <a:xfrm>
          <a:off x="14782800" y="12755517"/>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160945</xdr:rowOff>
    </xdr:from>
    <xdr:ext cx="736600" cy="259045"/>
    <xdr:sp macro="" textlink="">
      <xdr:nvSpPr>
        <xdr:cNvPr id="426" name="テキスト ボックス 425"/>
        <xdr:cNvSpPr txBox="1"/>
      </xdr:nvSpPr>
      <xdr:spPr>
        <a:xfrm>
          <a:off x="15290800" y="13019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22497</xdr:rowOff>
    </xdr:from>
    <xdr:to>
      <xdr:col>73</xdr:col>
      <xdr:colOff>180975</xdr:colOff>
      <xdr:row>74</xdr:row>
      <xdr:rowOff>68217</xdr:rowOff>
    </xdr:to>
    <xdr:cxnSp macro="">
      <xdr:nvCxnSpPr>
        <xdr:cNvPr id="427" name="直線コネクタ 426"/>
        <xdr:cNvCxnSpPr/>
      </xdr:nvCxnSpPr>
      <xdr:spPr>
        <a:xfrm>
          <a:off x="13893800" y="127097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95629</xdr:rowOff>
    </xdr:from>
    <xdr:ext cx="762000" cy="259045"/>
    <xdr:sp macro="" textlink="">
      <xdr:nvSpPr>
        <xdr:cNvPr id="429" name="テキスト ボックス 428"/>
        <xdr:cNvSpPr txBox="1"/>
      </xdr:nvSpPr>
      <xdr:spPr>
        <a:xfrm>
          <a:off x="14401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63319</xdr:rowOff>
    </xdr:from>
    <xdr:to>
      <xdr:col>69</xdr:col>
      <xdr:colOff>92075</xdr:colOff>
      <xdr:row>74</xdr:row>
      <xdr:rowOff>22497</xdr:rowOff>
    </xdr:to>
    <xdr:cxnSp macro="">
      <xdr:nvCxnSpPr>
        <xdr:cNvPr id="430" name="直線コネクタ 429"/>
        <xdr:cNvCxnSpPr/>
      </xdr:nvCxnSpPr>
      <xdr:spPr>
        <a:xfrm>
          <a:off x="13004800" y="125791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111958</xdr:rowOff>
    </xdr:from>
    <xdr:ext cx="762000" cy="259045"/>
    <xdr:sp macro="" textlink="">
      <xdr:nvSpPr>
        <xdr:cNvPr id="432" name="テキスト ボックス 431"/>
        <xdr:cNvSpPr txBox="1"/>
      </xdr:nvSpPr>
      <xdr:spPr>
        <a:xfrm>
          <a:off x="13512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33581</xdr:rowOff>
    </xdr:from>
    <xdr:ext cx="762000" cy="259045"/>
    <xdr:sp macro="" textlink="">
      <xdr:nvSpPr>
        <xdr:cNvPr id="434" name="テキスト ボックス 433"/>
        <xdr:cNvSpPr txBox="1"/>
      </xdr:nvSpPr>
      <xdr:spPr>
        <a:xfrm>
          <a:off x="12623800" y="1289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126819</xdr:rowOff>
    </xdr:from>
    <xdr:to>
      <xdr:col>82</xdr:col>
      <xdr:colOff>158750</xdr:colOff>
      <xdr:row>76</xdr:row>
      <xdr:rowOff>56969</xdr:rowOff>
    </xdr:to>
    <xdr:sp macro="" textlink="">
      <xdr:nvSpPr>
        <xdr:cNvPr id="440" name="楕円 439"/>
        <xdr:cNvSpPr/>
      </xdr:nvSpPr>
      <xdr:spPr>
        <a:xfrm>
          <a:off x="164592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98896</xdr:rowOff>
    </xdr:from>
    <xdr:ext cx="762000" cy="259045"/>
    <xdr:sp macro="" textlink="">
      <xdr:nvSpPr>
        <xdr:cNvPr id="441" name="公債費以外該当値テキスト"/>
        <xdr:cNvSpPr txBox="1"/>
      </xdr:nvSpPr>
      <xdr:spPr>
        <a:xfrm>
          <a:off x="16598900" y="129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164374</xdr:rowOff>
    </xdr:from>
    <xdr:to>
      <xdr:col>78</xdr:col>
      <xdr:colOff>120650</xdr:colOff>
      <xdr:row>75</xdr:row>
      <xdr:rowOff>94524</xdr:rowOff>
    </xdr:to>
    <xdr:sp macro="" textlink="">
      <xdr:nvSpPr>
        <xdr:cNvPr id="442" name="楕円 441"/>
        <xdr:cNvSpPr/>
      </xdr:nvSpPr>
      <xdr:spPr>
        <a:xfrm>
          <a:off x="15621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104701</xdr:rowOff>
    </xdr:from>
    <xdr:ext cx="736600" cy="259045"/>
    <xdr:sp macro="" textlink="">
      <xdr:nvSpPr>
        <xdr:cNvPr id="443" name="テキスト ボックス 442"/>
        <xdr:cNvSpPr txBox="1"/>
      </xdr:nvSpPr>
      <xdr:spPr>
        <a:xfrm>
          <a:off x="15290800" y="12620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17417</xdr:rowOff>
    </xdr:from>
    <xdr:to>
      <xdr:col>74</xdr:col>
      <xdr:colOff>31750</xdr:colOff>
      <xdr:row>74</xdr:row>
      <xdr:rowOff>119017</xdr:rowOff>
    </xdr:to>
    <xdr:sp macro="" textlink="">
      <xdr:nvSpPr>
        <xdr:cNvPr id="444" name="楕円 443"/>
        <xdr:cNvSpPr/>
      </xdr:nvSpPr>
      <xdr:spPr>
        <a:xfrm>
          <a:off x="14732000" y="127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129194</xdr:rowOff>
    </xdr:from>
    <xdr:ext cx="762000" cy="259045"/>
    <xdr:sp macro="" textlink="">
      <xdr:nvSpPr>
        <xdr:cNvPr id="445" name="テキスト ボックス 444"/>
        <xdr:cNvSpPr txBox="1"/>
      </xdr:nvSpPr>
      <xdr:spPr>
        <a:xfrm>
          <a:off x="14401800" y="1247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143147</xdr:rowOff>
    </xdr:from>
    <xdr:to>
      <xdr:col>69</xdr:col>
      <xdr:colOff>142875</xdr:colOff>
      <xdr:row>74</xdr:row>
      <xdr:rowOff>73297</xdr:rowOff>
    </xdr:to>
    <xdr:sp macro="" textlink="">
      <xdr:nvSpPr>
        <xdr:cNvPr id="446" name="楕円 445"/>
        <xdr:cNvSpPr/>
      </xdr:nvSpPr>
      <xdr:spPr>
        <a:xfrm>
          <a:off x="13843000" y="126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83474</xdr:rowOff>
    </xdr:from>
    <xdr:ext cx="762000" cy="259045"/>
    <xdr:sp macro="" textlink="">
      <xdr:nvSpPr>
        <xdr:cNvPr id="447" name="テキスト ボックス 446"/>
        <xdr:cNvSpPr txBox="1"/>
      </xdr:nvSpPr>
      <xdr:spPr>
        <a:xfrm>
          <a:off x="13512800" y="1242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12519</xdr:rowOff>
    </xdr:from>
    <xdr:to>
      <xdr:col>65</xdr:col>
      <xdr:colOff>53975</xdr:colOff>
      <xdr:row>73</xdr:row>
      <xdr:rowOff>114119</xdr:rowOff>
    </xdr:to>
    <xdr:sp macro="" textlink="">
      <xdr:nvSpPr>
        <xdr:cNvPr id="448" name="楕円 447"/>
        <xdr:cNvSpPr/>
      </xdr:nvSpPr>
      <xdr:spPr>
        <a:xfrm>
          <a:off x="12954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124296</xdr:rowOff>
    </xdr:from>
    <xdr:ext cx="762000" cy="259045"/>
    <xdr:sp macro="" textlink="">
      <xdr:nvSpPr>
        <xdr:cNvPr id="449" name="テキスト ボックス 448"/>
        <xdr:cNvSpPr txBox="1"/>
      </xdr:nvSpPr>
      <xdr:spPr>
        <a:xfrm>
          <a:off x="12623800" y="122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83614</xdr:rowOff>
    </xdr:from>
    <xdr:to>
      <xdr:col>29</xdr:col>
      <xdr:colOff>127000</xdr:colOff>
      <xdr:row>17</xdr:row>
      <xdr:rowOff>121401</xdr:rowOff>
    </xdr:to>
    <xdr:cxnSp macro="">
      <xdr:nvCxnSpPr>
        <xdr:cNvPr id="46" name="直線コネクタ 45"/>
        <xdr:cNvCxnSpPr/>
      </xdr:nvCxnSpPr>
      <xdr:spPr bwMode="auto">
        <a:xfrm flipV="1">
          <a:off x="5003800" y="3045889"/>
          <a:ext cx="647700" cy="37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121401</xdr:rowOff>
    </xdr:from>
    <xdr:to>
      <xdr:col>26</xdr:col>
      <xdr:colOff>50800</xdr:colOff>
      <xdr:row>17</xdr:row>
      <xdr:rowOff>135912</xdr:rowOff>
    </xdr:to>
    <xdr:cxnSp macro="">
      <xdr:nvCxnSpPr>
        <xdr:cNvPr id="49" name="直線コネクタ 48"/>
        <xdr:cNvCxnSpPr/>
      </xdr:nvCxnSpPr>
      <xdr:spPr bwMode="auto">
        <a:xfrm flipV="1">
          <a:off x="4305300" y="3083676"/>
          <a:ext cx="698500" cy="14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135912</xdr:rowOff>
    </xdr:from>
    <xdr:to>
      <xdr:col>22</xdr:col>
      <xdr:colOff>114300</xdr:colOff>
      <xdr:row>17</xdr:row>
      <xdr:rowOff>154788</xdr:rowOff>
    </xdr:to>
    <xdr:cxnSp macro="">
      <xdr:nvCxnSpPr>
        <xdr:cNvPr id="52" name="直線コネクタ 51"/>
        <xdr:cNvCxnSpPr/>
      </xdr:nvCxnSpPr>
      <xdr:spPr bwMode="auto">
        <a:xfrm flipV="1">
          <a:off x="3606800" y="309818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154788</xdr:rowOff>
    </xdr:from>
    <xdr:to>
      <xdr:col>18</xdr:col>
      <xdr:colOff>177800</xdr:colOff>
      <xdr:row>17</xdr:row>
      <xdr:rowOff>156023</xdr:rowOff>
    </xdr:to>
    <xdr:cxnSp macro="">
      <xdr:nvCxnSpPr>
        <xdr:cNvPr id="55" name="直線コネクタ 54"/>
        <xdr:cNvCxnSpPr/>
      </xdr:nvCxnSpPr>
      <xdr:spPr bwMode="auto">
        <a:xfrm flipV="1">
          <a:off x="2908300" y="3117063"/>
          <a:ext cx="698500" cy="1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32814</xdr:rowOff>
    </xdr:from>
    <xdr:to>
      <xdr:col>29</xdr:col>
      <xdr:colOff>177800</xdr:colOff>
      <xdr:row>17</xdr:row>
      <xdr:rowOff>134414</xdr:rowOff>
    </xdr:to>
    <xdr:sp macro="" textlink="">
      <xdr:nvSpPr>
        <xdr:cNvPr id="65" name="楕円 64"/>
        <xdr:cNvSpPr/>
      </xdr:nvSpPr>
      <xdr:spPr bwMode="auto">
        <a:xfrm>
          <a:off x="5600700" y="29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4891</xdr:rowOff>
    </xdr:from>
    <xdr:ext cx="762000" cy="259045"/>
    <xdr:sp macro="" textlink="">
      <xdr:nvSpPr>
        <xdr:cNvPr id="66" name="人口1人当たり決算額の推移該当値テキスト130"/>
        <xdr:cNvSpPr txBox="1"/>
      </xdr:nvSpPr>
      <xdr:spPr>
        <a:xfrm>
          <a:off x="5740400" y="296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70601</xdr:rowOff>
    </xdr:from>
    <xdr:to>
      <xdr:col>26</xdr:col>
      <xdr:colOff>101600</xdr:colOff>
      <xdr:row>18</xdr:row>
      <xdr:rowOff>751</xdr:rowOff>
    </xdr:to>
    <xdr:sp macro="" textlink="">
      <xdr:nvSpPr>
        <xdr:cNvPr id="67" name="楕円 66"/>
        <xdr:cNvSpPr/>
      </xdr:nvSpPr>
      <xdr:spPr bwMode="auto">
        <a:xfrm>
          <a:off x="4953000" y="30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156978</xdr:rowOff>
    </xdr:from>
    <xdr:ext cx="736600" cy="259045"/>
    <xdr:sp macro="" textlink="">
      <xdr:nvSpPr>
        <xdr:cNvPr id="68" name="テキスト ボックス 67"/>
        <xdr:cNvSpPr txBox="1"/>
      </xdr:nvSpPr>
      <xdr:spPr>
        <a:xfrm>
          <a:off x="4622800" y="3119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85112</xdr:rowOff>
    </xdr:from>
    <xdr:to>
      <xdr:col>22</xdr:col>
      <xdr:colOff>165100</xdr:colOff>
      <xdr:row>18</xdr:row>
      <xdr:rowOff>15262</xdr:rowOff>
    </xdr:to>
    <xdr:sp macro="" textlink="">
      <xdr:nvSpPr>
        <xdr:cNvPr id="69" name="楕円 68"/>
        <xdr:cNvSpPr/>
      </xdr:nvSpPr>
      <xdr:spPr bwMode="auto">
        <a:xfrm>
          <a:off x="4254500" y="3047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39</xdr:rowOff>
    </xdr:from>
    <xdr:ext cx="762000" cy="259045"/>
    <xdr:sp macro="" textlink="">
      <xdr:nvSpPr>
        <xdr:cNvPr id="70" name="テキスト ボックス 69"/>
        <xdr:cNvSpPr txBox="1"/>
      </xdr:nvSpPr>
      <xdr:spPr>
        <a:xfrm>
          <a:off x="3924300" y="313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103988</xdr:rowOff>
    </xdr:from>
    <xdr:to>
      <xdr:col>19</xdr:col>
      <xdr:colOff>38100</xdr:colOff>
      <xdr:row>18</xdr:row>
      <xdr:rowOff>34138</xdr:rowOff>
    </xdr:to>
    <xdr:sp macro="" textlink="">
      <xdr:nvSpPr>
        <xdr:cNvPr id="71" name="楕円 70"/>
        <xdr:cNvSpPr/>
      </xdr:nvSpPr>
      <xdr:spPr bwMode="auto">
        <a:xfrm>
          <a:off x="3556000" y="306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18915</xdr:rowOff>
    </xdr:from>
    <xdr:ext cx="762000" cy="259045"/>
    <xdr:sp macro="" textlink="">
      <xdr:nvSpPr>
        <xdr:cNvPr id="72" name="テキスト ボックス 71"/>
        <xdr:cNvSpPr txBox="1"/>
      </xdr:nvSpPr>
      <xdr:spPr>
        <a:xfrm>
          <a:off x="3225800" y="315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105223</xdr:rowOff>
    </xdr:from>
    <xdr:to>
      <xdr:col>15</xdr:col>
      <xdr:colOff>101600</xdr:colOff>
      <xdr:row>18</xdr:row>
      <xdr:rowOff>35373</xdr:rowOff>
    </xdr:to>
    <xdr:sp macro="" textlink="">
      <xdr:nvSpPr>
        <xdr:cNvPr id="73" name="楕円 72"/>
        <xdr:cNvSpPr/>
      </xdr:nvSpPr>
      <xdr:spPr bwMode="auto">
        <a:xfrm>
          <a:off x="2857500" y="3067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20150</xdr:rowOff>
    </xdr:from>
    <xdr:ext cx="762000" cy="259045"/>
    <xdr:sp macro="" textlink="">
      <xdr:nvSpPr>
        <xdr:cNvPr id="74" name="テキスト ボックス 73"/>
        <xdr:cNvSpPr txBox="1"/>
      </xdr:nvSpPr>
      <xdr:spPr>
        <a:xfrm>
          <a:off x="2527300" y="31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97097</xdr:rowOff>
    </xdr:from>
    <xdr:to>
      <xdr:col>29</xdr:col>
      <xdr:colOff>127000</xdr:colOff>
      <xdr:row>35</xdr:row>
      <xdr:rowOff>118662</xdr:rowOff>
    </xdr:to>
    <xdr:cxnSp macro="">
      <xdr:nvCxnSpPr>
        <xdr:cNvPr id="108" name="直線コネクタ 107"/>
        <xdr:cNvCxnSpPr/>
      </xdr:nvCxnSpPr>
      <xdr:spPr bwMode="auto">
        <a:xfrm>
          <a:off x="5003800" y="6707447"/>
          <a:ext cx="647700" cy="21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28549</xdr:rowOff>
    </xdr:from>
    <xdr:to>
      <xdr:col>26</xdr:col>
      <xdr:colOff>50800</xdr:colOff>
      <xdr:row>35</xdr:row>
      <xdr:rowOff>97097</xdr:rowOff>
    </xdr:to>
    <xdr:cxnSp macro="">
      <xdr:nvCxnSpPr>
        <xdr:cNvPr id="111" name="直線コネクタ 110"/>
        <xdr:cNvCxnSpPr/>
      </xdr:nvCxnSpPr>
      <xdr:spPr bwMode="auto">
        <a:xfrm>
          <a:off x="4305300" y="6638899"/>
          <a:ext cx="698500" cy="68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286247</xdr:rowOff>
    </xdr:from>
    <xdr:to>
      <xdr:col>22</xdr:col>
      <xdr:colOff>114300</xdr:colOff>
      <xdr:row>35</xdr:row>
      <xdr:rowOff>28549</xdr:rowOff>
    </xdr:to>
    <xdr:cxnSp macro="">
      <xdr:nvCxnSpPr>
        <xdr:cNvPr id="114" name="直線コネクタ 113"/>
        <xdr:cNvCxnSpPr/>
      </xdr:nvCxnSpPr>
      <xdr:spPr bwMode="auto">
        <a:xfrm>
          <a:off x="3606800" y="6553697"/>
          <a:ext cx="698500" cy="85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286247</xdr:rowOff>
    </xdr:from>
    <xdr:to>
      <xdr:col>18</xdr:col>
      <xdr:colOff>177800</xdr:colOff>
      <xdr:row>34</xdr:row>
      <xdr:rowOff>305123</xdr:rowOff>
    </xdr:to>
    <xdr:cxnSp macro="">
      <xdr:nvCxnSpPr>
        <xdr:cNvPr id="117" name="直線コネクタ 116"/>
        <xdr:cNvCxnSpPr/>
      </xdr:nvCxnSpPr>
      <xdr:spPr bwMode="auto">
        <a:xfrm flipV="1">
          <a:off x="2908300" y="6553697"/>
          <a:ext cx="698500" cy="18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327332</xdr:rowOff>
    </xdr:from>
    <xdr:ext cx="762000" cy="259045"/>
    <xdr:sp macro="" textlink="">
      <xdr:nvSpPr>
        <xdr:cNvPr id="119" name="テキスト ボックス 118"/>
        <xdr:cNvSpPr txBox="1"/>
      </xdr:nvSpPr>
      <xdr:spPr>
        <a:xfrm>
          <a:off x="32258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67862</xdr:rowOff>
    </xdr:from>
    <xdr:to>
      <xdr:col>29</xdr:col>
      <xdr:colOff>177800</xdr:colOff>
      <xdr:row>35</xdr:row>
      <xdr:rowOff>169462</xdr:rowOff>
    </xdr:to>
    <xdr:sp macro="" textlink="">
      <xdr:nvSpPr>
        <xdr:cNvPr id="127" name="楕円 126"/>
        <xdr:cNvSpPr/>
      </xdr:nvSpPr>
      <xdr:spPr bwMode="auto">
        <a:xfrm>
          <a:off x="5600700" y="667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39939</xdr:rowOff>
    </xdr:from>
    <xdr:ext cx="762000" cy="259045"/>
    <xdr:sp macro="" textlink="">
      <xdr:nvSpPr>
        <xdr:cNvPr id="128" name="人口1人当たり決算額の推移該当値テキスト445"/>
        <xdr:cNvSpPr txBox="1"/>
      </xdr:nvSpPr>
      <xdr:spPr>
        <a:xfrm>
          <a:off x="5740400" y="665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46297</xdr:rowOff>
    </xdr:from>
    <xdr:to>
      <xdr:col>26</xdr:col>
      <xdr:colOff>101600</xdr:colOff>
      <xdr:row>35</xdr:row>
      <xdr:rowOff>147897</xdr:rowOff>
    </xdr:to>
    <xdr:sp macro="" textlink="">
      <xdr:nvSpPr>
        <xdr:cNvPr id="129" name="楕円 128"/>
        <xdr:cNvSpPr/>
      </xdr:nvSpPr>
      <xdr:spPr bwMode="auto">
        <a:xfrm>
          <a:off x="4953000" y="6656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132674</xdr:rowOff>
    </xdr:from>
    <xdr:ext cx="736600" cy="259045"/>
    <xdr:sp macro="" textlink="">
      <xdr:nvSpPr>
        <xdr:cNvPr id="130" name="テキスト ボックス 129"/>
        <xdr:cNvSpPr txBox="1"/>
      </xdr:nvSpPr>
      <xdr:spPr>
        <a:xfrm>
          <a:off x="4622800" y="67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320649</xdr:rowOff>
    </xdr:from>
    <xdr:to>
      <xdr:col>22</xdr:col>
      <xdr:colOff>165100</xdr:colOff>
      <xdr:row>35</xdr:row>
      <xdr:rowOff>79349</xdr:rowOff>
    </xdr:to>
    <xdr:sp macro="" textlink="">
      <xdr:nvSpPr>
        <xdr:cNvPr id="131" name="楕円 130"/>
        <xdr:cNvSpPr/>
      </xdr:nvSpPr>
      <xdr:spPr bwMode="auto">
        <a:xfrm>
          <a:off x="4254500" y="658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64126</xdr:rowOff>
    </xdr:from>
    <xdr:ext cx="762000" cy="259045"/>
    <xdr:sp macro="" textlink="">
      <xdr:nvSpPr>
        <xdr:cNvPr id="132" name="テキスト ボックス 131"/>
        <xdr:cNvSpPr txBox="1"/>
      </xdr:nvSpPr>
      <xdr:spPr>
        <a:xfrm>
          <a:off x="3924300" y="6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235447</xdr:rowOff>
    </xdr:from>
    <xdr:to>
      <xdr:col>19</xdr:col>
      <xdr:colOff>38100</xdr:colOff>
      <xdr:row>34</xdr:row>
      <xdr:rowOff>337047</xdr:rowOff>
    </xdr:to>
    <xdr:sp macro="" textlink="">
      <xdr:nvSpPr>
        <xdr:cNvPr id="133" name="楕円 132"/>
        <xdr:cNvSpPr/>
      </xdr:nvSpPr>
      <xdr:spPr bwMode="auto">
        <a:xfrm>
          <a:off x="3556000" y="6502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4324</xdr:rowOff>
    </xdr:from>
    <xdr:ext cx="762000" cy="259045"/>
    <xdr:sp macro="" textlink="">
      <xdr:nvSpPr>
        <xdr:cNvPr id="134" name="テキスト ボックス 133"/>
        <xdr:cNvSpPr txBox="1"/>
      </xdr:nvSpPr>
      <xdr:spPr>
        <a:xfrm>
          <a:off x="3225800" y="627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254323</xdr:rowOff>
    </xdr:from>
    <xdr:to>
      <xdr:col>15</xdr:col>
      <xdr:colOff>101600</xdr:colOff>
      <xdr:row>35</xdr:row>
      <xdr:rowOff>13023</xdr:rowOff>
    </xdr:to>
    <xdr:sp macro="" textlink="">
      <xdr:nvSpPr>
        <xdr:cNvPr id="135" name="楕円 134"/>
        <xdr:cNvSpPr/>
      </xdr:nvSpPr>
      <xdr:spPr bwMode="auto">
        <a:xfrm>
          <a:off x="2857500" y="6521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340700</xdr:rowOff>
    </xdr:from>
    <xdr:ext cx="762000" cy="259045"/>
    <xdr:sp macro="" textlink="">
      <xdr:nvSpPr>
        <xdr:cNvPr id="136" name="テキスト ボックス 135"/>
        <xdr:cNvSpPr txBox="1"/>
      </xdr:nvSpPr>
      <xdr:spPr>
        <a:xfrm>
          <a:off x="2527300" y="660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57686</xdr:rowOff>
    </xdr:from>
    <xdr:to>
      <xdr:col>24</xdr:col>
      <xdr:colOff>63500</xdr:colOff>
      <xdr:row>35</xdr:row>
      <xdr:rowOff>111727</xdr:rowOff>
    </xdr:to>
    <xdr:cxnSp macro="">
      <xdr:nvCxnSpPr>
        <xdr:cNvPr id="61" name="直線コネクタ 60"/>
        <xdr:cNvCxnSpPr/>
      </xdr:nvCxnSpPr>
      <xdr:spPr>
        <a:xfrm flipV="1">
          <a:off x="3797300" y="6058436"/>
          <a:ext cx="838200" cy="5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111727</xdr:rowOff>
    </xdr:from>
    <xdr:to>
      <xdr:col>19</xdr:col>
      <xdr:colOff>177800</xdr:colOff>
      <xdr:row>35</xdr:row>
      <xdr:rowOff>127889</xdr:rowOff>
    </xdr:to>
    <xdr:cxnSp macro="">
      <xdr:nvCxnSpPr>
        <xdr:cNvPr id="64" name="直線コネクタ 63"/>
        <xdr:cNvCxnSpPr/>
      </xdr:nvCxnSpPr>
      <xdr:spPr>
        <a:xfrm flipV="1">
          <a:off x="2908300" y="6112477"/>
          <a:ext cx="889000" cy="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116017</xdr:rowOff>
    </xdr:from>
    <xdr:to>
      <xdr:col>15</xdr:col>
      <xdr:colOff>50800</xdr:colOff>
      <xdr:row>35</xdr:row>
      <xdr:rowOff>127889</xdr:rowOff>
    </xdr:to>
    <xdr:cxnSp macro="">
      <xdr:nvCxnSpPr>
        <xdr:cNvPr id="67" name="直線コネクタ 66"/>
        <xdr:cNvCxnSpPr/>
      </xdr:nvCxnSpPr>
      <xdr:spPr>
        <a:xfrm>
          <a:off x="2019300" y="6116767"/>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116017</xdr:rowOff>
    </xdr:from>
    <xdr:to>
      <xdr:col>10</xdr:col>
      <xdr:colOff>114300</xdr:colOff>
      <xdr:row>35</xdr:row>
      <xdr:rowOff>131432</xdr:rowOff>
    </xdr:to>
    <xdr:cxnSp macro="">
      <xdr:nvCxnSpPr>
        <xdr:cNvPr id="70" name="直線コネクタ 69"/>
        <xdr:cNvCxnSpPr/>
      </xdr:nvCxnSpPr>
      <xdr:spPr>
        <a:xfrm flipV="1">
          <a:off x="1130300" y="6116767"/>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6886</xdr:rowOff>
    </xdr:from>
    <xdr:to>
      <xdr:col>24</xdr:col>
      <xdr:colOff>114300</xdr:colOff>
      <xdr:row>35</xdr:row>
      <xdr:rowOff>108486</xdr:rowOff>
    </xdr:to>
    <xdr:sp macro="" textlink="">
      <xdr:nvSpPr>
        <xdr:cNvPr id="80" name="楕円 79"/>
        <xdr:cNvSpPr/>
      </xdr:nvSpPr>
      <xdr:spPr>
        <a:xfrm>
          <a:off x="4584700" y="60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29763</xdr:rowOff>
    </xdr:from>
    <xdr:ext cx="599010" cy="259045"/>
    <xdr:sp macro="" textlink="">
      <xdr:nvSpPr>
        <xdr:cNvPr id="81" name="人件費該当値テキスト"/>
        <xdr:cNvSpPr txBox="1"/>
      </xdr:nvSpPr>
      <xdr:spPr>
        <a:xfrm>
          <a:off x="4686300" y="585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60927</xdr:rowOff>
    </xdr:from>
    <xdr:to>
      <xdr:col>20</xdr:col>
      <xdr:colOff>38100</xdr:colOff>
      <xdr:row>35</xdr:row>
      <xdr:rowOff>162527</xdr:rowOff>
    </xdr:to>
    <xdr:sp macro="" textlink="">
      <xdr:nvSpPr>
        <xdr:cNvPr id="82" name="楕円 81"/>
        <xdr:cNvSpPr/>
      </xdr:nvSpPr>
      <xdr:spPr>
        <a:xfrm>
          <a:off x="3746500" y="60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153654</xdr:rowOff>
    </xdr:from>
    <xdr:ext cx="599010" cy="259045"/>
    <xdr:sp macro="" textlink="">
      <xdr:nvSpPr>
        <xdr:cNvPr id="83" name="テキスト ボックス 82"/>
        <xdr:cNvSpPr txBox="1"/>
      </xdr:nvSpPr>
      <xdr:spPr>
        <a:xfrm>
          <a:off x="3497795" y="615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77089</xdr:rowOff>
    </xdr:from>
    <xdr:to>
      <xdr:col>15</xdr:col>
      <xdr:colOff>101600</xdr:colOff>
      <xdr:row>36</xdr:row>
      <xdr:rowOff>7239</xdr:rowOff>
    </xdr:to>
    <xdr:sp macro="" textlink="">
      <xdr:nvSpPr>
        <xdr:cNvPr id="84" name="楕円 83"/>
        <xdr:cNvSpPr/>
      </xdr:nvSpPr>
      <xdr:spPr>
        <a:xfrm>
          <a:off x="2857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169816</xdr:rowOff>
    </xdr:from>
    <xdr:ext cx="599010" cy="259045"/>
    <xdr:sp macro="" textlink="">
      <xdr:nvSpPr>
        <xdr:cNvPr id="85" name="テキスト ボックス 84"/>
        <xdr:cNvSpPr txBox="1"/>
      </xdr:nvSpPr>
      <xdr:spPr>
        <a:xfrm>
          <a:off x="2608795" y="617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65217</xdr:rowOff>
    </xdr:from>
    <xdr:to>
      <xdr:col>10</xdr:col>
      <xdr:colOff>165100</xdr:colOff>
      <xdr:row>35</xdr:row>
      <xdr:rowOff>166817</xdr:rowOff>
    </xdr:to>
    <xdr:sp macro="" textlink="">
      <xdr:nvSpPr>
        <xdr:cNvPr id="86" name="楕円 85"/>
        <xdr:cNvSpPr/>
      </xdr:nvSpPr>
      <xdr:spPr>
        <a:xfrm>
          <a:off x="1968500" y="606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157944</xdr:rowOff>
    </xdr:from>
    <xdr:ext cx="599010" cy="259045"/>
    <xdr:sp macro="" textlink="">
      <xdr:nvSpPr>
        <xdr:cNvPr id="87" name="テキスト ボックス 86"/>
        <xdr:cNvSpPr txBox="1"/>
      </xdr:nvSpPr>
      <xdr:spPr>
        <a:xfrm>
          <a:off x="1719795" y="615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80632</xdr:rowOff>
    </xdr:from>
    <xdr:to>
      <xdr:col>6</xdr:col>
      <xdr:colOff>38100</xdr:colOff>
      <xdr:row>36</xdr:row>
      <xdr:rowOff>10782</xdr:rowOff>
    </xdr:to>
    <xdr:sp macro="" textlink="">
      <xdr:nvSpPr>
        <xdr:cNvPr id="88" name="楕円 87"/>
        <xdr:cNvSpPr/>
      </xdr:nvSpPr>
      <xdr:spPr>
        <a:xfrm>
          <a:off x="1079500" y="608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1909</xdr:rowOff>
    </xdr:from>
    <xdr:ext cx="599010" cy="259045"/>
    <xdr:sp macro="" textlink="">
      <xdr:nvSpPr>
        <xdr:cNvPr id="89" name="テキスト ボックス 88"/>
        <xdr:cNvSpPr txBox="1"/>
      </xdr:nvSpPr>
      <xdr:spPr>
        <a:xfrm>
          <a:off x="830795" y="6174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8815</xdr:rowOff>
    </xdr:from>
    <xdr:to>
      <xdr:col>24</xdr:col>
      <xdr:colOff>63500</xdr:colOff>
      <xdr:row>56</xdr:row>
      <xdr:rowOff>39809</xdr:rowOff>
    </xdr:to>
    <xdr:cxnSp macro="">
      <xdr:nvCxnSpPr>
        <xdr:cNvPr id="118" name="直線コネクタ 117"/>
        <xdr:cNvCxnSpPr/>
      </xdr:nvCxnSpPr>
      <xdr:spPr>
        <a:xfrm>
          <a:off x="3797300" y="9610015"/>
          <a:ext cx="8382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8815</xdr:rowOff>
    </xdr:from>
    <xdr:to>
      <xdr:col>19</xdr:col>
      <xdr:colOff>177800</xdr:colOff>
      <xdr:row>56</xdr:row>
      <xdr:rowOff>86577</xdr:rowOff>
    </xdr:to>
    <xdr:cxnSp macro="">
      <xdr:nvCxnSpPr>
        <xdr:cNvPr id="121" name="直線コネクタ 120"/>
        <xdr:cNvCxnSpPr/>
      </xdr:nvCxnSpPr>
      <xdr:spPr>
        <a:xfrm flipV="1">
          <a:off x="2908300" y="9610015"/>
          <a:ext cx="889000" cy="7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86577</xdr:rowOff>
    </xdr:from>
    <xdr:to>
      <xdr:col>15</xdr:col>
      <xdr:colOff>50800</xdr:colOff>
      <xdr:row>56</xdr:row>
      <xdr:rowOff>102929</xdr:rowOff>
    </xdr:to>
    <xdr:cxnSp macro="">
      <xdr:nvCxnSpPr>
        <xdr:cNvPr id="124" name="直線コネクタ 123"/>
        <xdr:cNvCxnSpPr/>
      </xdr:nvCxnSpPr>
      <xdr:spPr>
        <a:xfrm flipV="1">
          <a:off x="2019300" y="9687777"/>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102929</xdr:rowOff>
    </xdr:from>
    <xdr:to>
      <xdr:col>10</xdr:col>
      <xdr:colOff>114300</xdr:colOff>
      <xdr:row>56</xdr:row>
      <xdr:rowOff>144538</xdr:rowOff>
    </xdr:to>
    <xdr:cxnSp macro="">
      <xdr:nvCxnSpPr>
        <xdr:cNvPr id="127" name="直線コネクタ 126"/>
        <xdr:cNvCxnSpPr/>
      </xdr:nvCxnSpPr>
      <xdr:spPr>
        <a:xfrm flipV="1">
          <a:off x="1130300" y="9704129"/>
          <a:ext cx="889000" cy="4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160459</xdr:rowOff>
    </xdr:from>
    <xdr:to>
      <xdr:col>24</xdr:col>
      <xdr:colOff>114300</xdr:colOff>
      <xdr:row>56</xdr:row>
      <xdr:rowOff>90609</xdr:rowOff>
    </xdr:to>
    <xdr:sp macro="" textlink="">
      <xdr:nvSpPr>
        <xdr:cNvPr id="137" name="楕円 136"/>
        <xdr:cNvSpPr/>
      </xdr:nvSpPr>
      <xdr:spPr>
        <a:xfrm>
          <a:off x="4584700" y="95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138886</xdr:rowOff>
    </xdr:from>
    <xdr:ext cx="599010" cy="259045"/>
    <xdr:sp macro="" textlink="">
      <xdr:nvSpPr>
        <xdr:cNvPr id="138" name="物件費該当値テキスト"/>
        <xdr:cNvSpPr txBox="1"/>
      </xdr:nvSpPr>
      <xdr:spPr>
        <a:xfrm>
          <a:off x="4686300" y="95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129465</xdr:rowOff>
    </xdr:from>
    <xdr:to>
      <xdr:col>20</xdr:col>
      <xdr:colOff>38100</xdr:colOff>
      <xdr:row>56</xdr:row>
      <xdr:rowOff>59615</xdr:rowOff>
    </xdr:to>
    <xdr:sp macro="" textlink="">
      <xdr:nvSpPr>
        <xdr:cNvPr id="139" name="楕円 138"/>
        <xdr:cNvSpPr/>
      </xdr:nvSpPr>
      <xdr:spPr>
        <a:xfrm>
          <a:off x="3746500" y="95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76142</xdr:rowOff>
    </xdr:from>
    <xdr:ext cx="599010" cy="259045"/>
    <xdr:sp macro="" textlink="">
      <xdr:nvSpPr>
        <xdr:cNvPr id="140" name="テキスト ボックス 139"/>
        <xdr:cNvSpPr txBox="1"/>
      </xdr:nvSpPr>
      <xdr:spPr>
        <a:xfrm>
          <a:off x="3497795" y="933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35777</xdr:rowOff>
    </xdr:from>
    <xdr:to>
      <xdr:col>15</xdr:col>
      <xdr:colOff>101600</xdr:colOff>
      <xdr:row>56</xdr:row>
      <xdr:rowOff>137377</xdr:rowOff>
    </xdr:to>
    <xdr:sp macro="" textlink="">
      <xdr:nvSpPr>
        <xdr:cNvPr id="141" name="楕円 140"/>
        <xdr:cNvSpPr/>
      </xdr:nvSpPr>
      <xdr:spPr>
        <a:xfrm>
          <a:off x="2857500" y="96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153904</xdr:rowOff>
    </xdr:from>
    <xdr:ext cx="599010" cy="259045"/>
    <xdr:sp macro="" textlink="">
      <xdr:nvSpPr>
        <xdr:cNvPr id="142" name="テキスト ボックス 141"/>
        <xdr:cNvSpPr txBox="1"/>
      </xdr:nvSpPr>
      <xdr:spPr>
        <a:xfrm>
          <a:off x="2608795" y="941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52129</xdr:rowOff>
    </xdr:from>
    <xdr:to>
      <xdr:col>10</xdr:col>
      <xdr:colOff>165100</xdr:colOff>
      <xdr:row>56</xdr:row>
      <xdr:rowOff>153729</xdr:rowOff>
    </xdr:to>
    <xdr:sp macro="" textlink="">
      <xdr:nvSpPr>
        <xdr:cNvPr id="143" name="楕円 142"/>
        <xdr:cNvSpPr/>
      </xdr:nvSpPr>
      <xdr:spPr>
        <a:xfrm>
          <a:off x="1968500" y="96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144856</xdr:rowOff>
    </xdr:from>
    <xdr:ext cx="599010" cy="259045"/>
    <xdr:sp macro="" textlink="">
      <xdr:nvSpPr>
        <xdr:cNvPr id="144" name="テキスト ボックス 143"/>
        <xdr:cNvSpPr txBox="1"/>
      </xdr:nvSpPr>
      <xdr:spPr>
        <a:xfrm>
          <a:off x="1719795" y="97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93738</xdr:rowOff>
    </xdr:from>
    <xdr:to>
      <xdr:col>6</xdr:col>
      <xdr:colOff>38100</xdr:colOff>
      <xdr:row>57</xdr:row>
      <xdr:rowOff>23888</xdr:rowOff>
    </xdr:to>
    <xdr:sp macro="" textlink="">
      <xdr:nvSpPr>
        <xdr:cNvPr id="145" name="楕円 144"/>
        <xdr:cNvSpPr/>
      </xdr:nvSpPr>
      <xdr:spPr>
        <a:xfrm>
          <a:off x="1079500" y="969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15015</xdr:rowOff>
    </xdr:from>
    <xdr:ext cx="599010" cy="259045"/>
    <xdr:sp macro="" textlink="">
      <xdr:nvSpPr>
        <xdr:cNvPr id="146" name="テキスト ボックス 145"/>
        <xdr:cNvSpPr txBox="1"/>
      </xdr:nvSpPr>
      <xdr:spPr>
        <a:xfrm>
          <a:off x="830795" y="978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20534</xdr:rowOff>
    </xdr:from>
    <xdr:to>
      <xdr:col>24</xdr:col>
      <xdr:colOff>63500</xdr:colOff>
      <xdr:row>78</xdr:row>
      <xdr:rowOff>57959</xdr:rowOff>
    </xdr:to>
    <xdr:cxnSp macro="">
      <xdr:nvCxnSpPr>
        <xdr:cNvPr id="177" name="直線コネクタ 176"/>
        <xdr:cNvCxnSpPr/>
      </xdr:nvCxnSpPr>
      <xdr:spPr>
        <a:xfrm flipV="1">
          <a:off x="3797300" y="13393634"/>
          <a:ext cx="8382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57959</xdr:rowOff>
    </xdr:from>
    <xdr:to>
      <xdr:col>19</xdr:col>
      <xdr:colOff>177800</xdr:colOff>
      <xdr:row>78</xdr:row>
      <xdr:rowOff>82550</xdr:rowOff>
    </xdr:to>
    <xdr:cxnSp macro="">
      <xdr:nvCxnSpPr>
        <xdr:cNvPr id="180" name="直線コネクタ 179"/>
        <xdr:cNvCxnSpPr/>
      </xdr:nvCxnSpPr>
      <xdr:spPr>
        <a:xfrm flipV="1">
          <a:off x="2908300" y="13431059"/>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82550</xdr:rowOff>
    </xdr:from>
    <xdr:to>
      <xdr:col>15</xdr:col>
      <xdr:colOff>50800</xdr:colOff>
      <xdr:row>78</xdr:row>
      <xdr:rowOff>135063</xdr:rowOff>
    </xdr:to>
    <xdr:cxnSp macro="">
      <xdr:nvCxnSpPr>
        <xdr:cNvPr id="183" name="直線コネクタ 182"/>
        <xdr:cNvCxnSpPr/>
      </xdr:nvCxnSpPr>
      <xdr:spPr>
        <a:xfrm flipV="1">
          <a:off x="2019300" y="13455650"/>
          <a:ext cx="889000" cy="5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135063</xdr:rowOff>
    </xdr:from>
    <xdr:to>
      <xdr:col>10</xdr:col>
      <xdr:colOff>114300</xdr:colOff>
      <xdr:row>78</xdr:row>
      <xdr:rowOff>154560</xdr:rowOff>
    </xdr:to>
    <xdr:cxnSp macro="">
      <xdr:nvCxnSpPr>
        <xdr:cNvPr id="186" name="直線コネクタ 185"/>
        <xdr:cNvCxnSpPr/>
      </xdr:nvCxnSpPr>
      <xdr:spPr>
        <a:xfrm flipV="1">
          <a:off x="1130300" y="13508163"/>
          <a:ext cx="889000" cy="1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141184</xdr:rowOff>
    </xdr:from>
    <xdr:to>
      <xdr:col>24</xdr:col>
      <xdr:colOff>114300</xdr:colOff>
      <xdr:row>78</xdr:row>
      <xdr:rowOff>71334</xdr:rowOff>
    </xdr:to>
    <xdr:sp macro="" textlink="">
      <xdr:nvSpPr>
        <xdr:cNvPr id="196" name="楕円 195"/>
        <xdr:cNvSpPr/>
      </xdr:nvSpPr>
      <xdr:spPr>
        <a:xfrm>
          <a:off x="4584700" y="133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119611</xdr:rowOff>
    </xdr:from>
    <xdr:ext cx="469744" cy="259045"/>
    <xdr:sp macro="" textlink="">
      <xdr:nvSpPr>
        <xdr:cNvPr id="197" name="維持補修費該当値テキスト"/>
        <xdr:cNvSpPr txBox="1"/>
      </xdr:nvSpPr>
      <xdr:spPr>
        <a:xfrm>
          <a:off x="4686300" y="1332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7159</xdr:rowOff>
    </xdr:from>
    <xdr:to>
      <xdr:col>20</xdr:col>
      <xdr:colOff>38100</xdr:colOff>
      <xdr:row>78</xdr:row>
      <xdr:rowOff>108759</xdr:rowOff>
    </xdr:to>
    <xdr:sp macro="" textlink="">
      <xdr:nvSpPr>
        <xdr:cNvPr id="198" name="楕円 197"/>
        <xdr:cNvSpPr/>
      </xdr:nvSpPr>
      <xdr:spPr>
        <a:xfrm>
          <a:off x="3746500" y="1338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99886</xdr:rowOff>
    </xdr:from>
    <xdr:ext cx="469744" cy="259045"/>
    <xdr:sp macro="" textlink="">
      <xdr:nvSpPr>
        <xdr:cNvPr id="199" name="テキスト ボックス 198"/>
        <xdr:cNvSpPr txBox="1"/>
      </xdr:nvSpPr>
      <xdr:spPr>
        <a:xfrm>
          <a:off x="3562428" y="1347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200" name="楕円 199"/>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124477</xdr:rowOff>
    </xdr:from>
    <xdr:ext cx="469744" cy="259045"/>
    <xdr:sp macro="" textlink="">
      <xdr:nvSpPr>
        <xdr:cNvPr id="201" name="テキスト ボックス 200"/>
        <xdr:cNvSpPr txBox="1"/>
      </xdr:nvSpPr>
      <xdr:spPr>
        <a:xfrm>
          <a:off x="2673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84263</xdr:rowOff>
    </xdr:from>
    <xdr:to>
      <xdr:col>10</xdr:col>
      <xdr:colOff>165100</xdr:colOff>
      <xdr:row>79</xdr:row>
      <xdr:rowOff>14413</xdr:rowOff>
    </xdr:to>
    <xdr:sp macro="" textlink="">
      <xdr:nvSpPr>
        <xdr:cNvPr id="202" name="楕円 201"/>
        <xdr:cNvSpPr/>
      </xdr:nvSpPr>
      <xdr:spPr>
        <a:xfrm>
          <a:off x="1968500" y="1345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5540</xdr:rowOff>
    </xdr:from>
    <xdr:ext cx="469744" cy="259045"/>
    <xdr:sp macro="" textlink="">
      <xdr:nvSpPr>
        <xdr:cNvPr id="203" name="テキスト ボックス 202"/>
        <xdr:cNvSpPr txBox="1"/>
      </xdr:nvSpPr>
      <xdr:spPr>
        <a:xfrm>
          <a:off x="1784428" y="1355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103760</xdr:rowOff>
    </xdr:from>
    <xdr:to>
      <xdr:col>6</xdr:col>
      <xdr:colOff>38100</xdr:colOff>
      <xdr:row>79</xdr:row>
      <xdr:rowOff>33910</xdr:rowOff>
    </xdr:to>
    <xdr:sp macro="" textlink="">
      <xdr:nvSpPr>
        <xdr:cNvPr id="204" name="楕円 203"/>
        <xdr:cNvSpPr/>
      </xdr:nvSpPr>
      <xdr:spPr>
        <a:xfrm>
          <a:off x="1079500" y="1347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25037</xdr:rowOff>
    </xdr:from>
    <xdr:ext cx="469744" cy="259045"/>
    <xdr:sp macro="" textlink="">
      <xdr:nvSpPr>
        <xdr:cNvPr id="205" name="テキスト ボックス 204"/>
        <xdr:cNvSpPr txBox="1"/>
      </xdr:nvSpPr>
      <xdr:spPr>
        <a:xfrm>
          <a:off x="895428" y="1356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15602</xdr:rowOff>
    </xdr:from>
    <xdr:to>
      <xdr:col>24</xdr:col>
      <xdr:colOff>63500</xdr:colOff>
      <xdr:row>93</xdr:row>
      <xdr:rowOff>34593</xdr:rowOff>
    </xdr:to>
    <xdr:cxnSp macro="">
      <xdr:nvCxnSpPr>
        <xdr:cNvPr id="237" name="直線コネクタ 236"/>
        <xdr:cNvCxnSpPr/>
      </xdr:nvCxnSpPr>
      <xdr:spPr>
        <a:xfrm flipV="1">
          <a:off x="3797300" y="15960452"/>
          <a:ext cx="8382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8512</xdr:rowOff>
    </xdr:from>
    <xdr:ext cx="534377" cy="259045"/>
    <xdr:sp macro="" textlink="">
      <xdr:nvSpPr>
        <xdr:cNvPr id="238" name="扶助費平均値テキスト"/>
        <xdr:cNvSpPr txBox="1"/>
      </xdr:nvSpPr>
      <xdr:spPr>
        <a:xfrm>
          <a:off x="4686300" y="16467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34593</xdr:rowOff>
    </xdr:from>
    <xdr:to>
      <xdr:col>19</xdr:col>
      <xdr:colOff>177800</xdr:colOff>
      <xdr:row>93</xdr:row>
      <xdr:rowOff>133071</xdr:rowOff>
    </xdr:to>
    <xdr:cxnSp macro="">
      <xdr:nvCxnSpPr>
        <xdr:cNvPr id="240" name="直線コネクタ 239"/>
        <xdr:cNvCxnSpPr/>
      </xdr:nvCxnSpPr>
      <xdr:spPr>
        <a:xfrm flipV="1">
          <a:off x="2908300" y="15979443"/>
          <a:ext cx="889000" cy="9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133071</xdr:rowOff>
    </xdr:from>
    <xdr:to>
      <xdr:col>15</xdr:col>
      <xdr:colOff>50800</xdr:colOff>
      <xdr:row>94</xdr:row>
      <xdr:rowOff>13252</xdr:rowOff>
    </xdr:to>
    <xdr:cxnSp macro="">
      <xdr:nvCxnSpPr>
        <xdr:cNvPr id="243" name="直線コネクタ 242"/>
        <xdr:cNvCxnSpPr/>
      </xdr:nvCxnSpPr>
      <xdr:spPr>
        <a:xfrm flipV="1">
          <a:off x="2019300" y="16077921"/>
          <a:ext cx="889000" cy="5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13252</xdr:rowOff>
    </xdr:from>
    <xdr:to>
      <xdr:col>10</xdr:col>
      <xdr:colOff>114300</xdr:colOff>
      <xdr:row>94</xdr:row>
      <xdr:rowOff>169647</xdr:rowOff>
    </xdr:to>
    <xdr:cxnSp macro="">
      <xdr:nvCxnSpPr>
        <xdr:cNvPr id="246" name="直線コネクタ 245"/>
        <xdr:cNvCxnSpPr/>
      </xdr:nvCxnSpPr>
      <xdr:spPr>
        <a:xfrm flipV="1">
          <a:off x="1130300" y="16129552"/>
          <a:ext cx="889000" cy="1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136252</xdr:rowOff>
    </xdr:from>
    <xdr:to>
      <xdr:col>24</xdr:col>
      <xdr:colOff>114300</xdr:colOff>
      <xdr:row>93</xdr:row>
      <xdr:rowOff>66402</xdr:rowOff>
    </xdr:to>
    <xdr:sp macro="" textlink="">
      <xdr:nvSpPr>
        <xdr:cNvPr id="256" name="楕円 255"/>
        <xdr:cNvSpPr/>
      </xdr:nvSpPr>
      <xdr:spPr>
        <a:xfrm>
          <a:off x="4584700" y="159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159129</xdr:rowOff>
    </xdr:from>
    <xdr:ext cx="599010" cy="259045"/>
    <xdr:sp macro="" textlink="">
      <xdr:nvSpPr>
        <xdr:cNvPr id="257" name="扶助費該当値テキスト"/>
        <xdr:cNvSpPr txBox="1"/>
      </xdr:nvSpPr>
      <xdr:spPr>
        <a:xfrm>
          <a:off x="4686300" y="1576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155243</xdr:rowOff>
    </xdr:from>
    <xdr:to>
      <xdr:col>20</xdr:col>
      <xdr:colOff>38100</xdr:colOff>
      <xdr:row>93</xdr:row>
      <xdr:rowOff>85393</xdr:rowOff>
    </xdr:to>
    <xdr:sp macro="" textlink="">
      <xdr:nvSpPr>
        <xdr:cNvPr id="258" name="楕円 257"/>
        <xdr:cNvSpPr/>
      </xdr:nvSpPr>
      <xdr:spPr>
        <a:xfrm>
          <a:off x="3746500" y="159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101920</xdr:rowOff>
    </xdr:from>
    <xdr:ext cx="599010" cy="259045"/>
    <xdr:sp macro="" textlink="">
      <xdr:nvSpPr>
        <xdr:cNvPr id="259" name="テキスト ボックス 258"/>
        <xdr:cNvSpPr txBox="1"/>
      </xdr:nvSpPr>
      <xdr:spPr>
        <a:xfrm>
          <a:off x="3497795" y="1570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82271</xdr:rowOff>
    </xdr:from>
    <xdr:to>
      <xdr:col>15</xdr:col>
      <xdr:colOff>101600</xdr:colOff>
      <xdr:row>94</xdr:row>
      <xdr:rowOff>12421</xdr:rowOff>
    </xdr:to>
    <xdr:sp macro="" textlink="">
      <xdr:nvSpPr>
        <xdr:cNvPr id="260" name="楕円 259"/>
        <xdr:cNvSpPr/>
      </xdr:nvSpPr>
      <xdr:spPr>
        <a:xfrm>
          <a:off x="2857500" y="1602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28948</xdr:rowOff>
    </xdr:from>
    <xdr:ext cx="599010" cy="259045"/>
    <xdr:sp macro="" textlink="">
      <xdr:nvSpPr>
        <xdr:cNvPr id="261" name="テキスト ボックス 260"/>
        <xdr:cNvSpPr txBox="1"/>
      </xdr:nvSpPr>
      <xdr:spPr>
        <a:xfrm>
          <a:off x="2608795" y="1580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133902</xdr:rowOff>
    </xdr:from>
    <xdr:to>
      <xdr:col>10</xdr:col>
      <xdr:colOff>165100</xdr:colOff>
      <xdr:row>94</xdr:row>
      <xdr:rowOff>64052</xdr:rowOff>
    </xdr:to>
    <xdr:sp macro="" textlink="">
      <xdr:nvSpPr>
        <xdr:cNvPr id="262" name="楕円 261"/>
        <xdr:cNvSpPr/>
      </xdr:nvSpPr>
      <xdr:spPr>
        <a:xfrm>
          <a:off x="1968500" y="160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80579</xdr:rowOff>
    </xdr:from>
    <xdr:ext cx="534377" cy="259045"/>
    <xdr:sp macro="" textlink="">
      <xdr:nvSpPr>
        <xdr:cNvPr id="263" name="テキスト ボックス 262"/>
        <xdr:cNvSpPr txBox="1"/>
      </xdr:nvSpPr>
      <xdr:spPr>
        <a:xfrm>
          <a:off x="1752111" y="158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118847</xdr:rowOff>
    </xdr:from>
    <xdr:to>
      <xdr:col>6</xdr:col>
      <xdr:colOff>38100</xdr:colOff>
      <xdr:row>95</xdr:row>
      <xdr:rowOff>48997</xdr:rowOff>
    </xdr:to>
    <xdr:sp macro="" textlink="">
      <xdr:nvSpPr>
        <xdr:cNvPr id="264" name="楕円 263"/>
        <xdr:cNvSpPr/>
      </xdr:nvSpPr>
      <xdr:spPr>
        <a:xfrm>
          <a:off x="1079500" y="1623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65524</xdr:rowOff>
    </xdr:from>
    <xdr:ext cx="534377" cy="259045"/>
    <xdr:sp macro="" textlink="">
      <xdr:nvSpPr>
        <xdr:cNvPr id="265" name="テキスト ボックス 264"/>
        <xdr:cNvSpPr txBox="1"/>
      </xdr:nvSpPr>
      <xdr:spPr>
        <a:xfrm>
          <a:off x="863111" y="160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40175</xdr:rowOff>
    </xdr:from>
    <xdr:to>
      <xdr:col>55</xdr:col>
      <xdr:colOff>0</xdr:colOff>
      <xdr:row>36</xdr:row>
      <xdr:rowOff>81842</xdr:rowOff>
    </xdr:to>
    <xdr:cxnSp macro="">
      <xdr:nvCxnSpPr>
        <xdr:cNvPr id="294" name="直線コネクタ 293"/>
        <xdr:cNvCxnSpPr/>
      </xdr:nvCxnSpPr>
      <xdr:spPr>
        <a:xfrm>
          <a:off x="9639300" y="6212375"/>
          <a:ext cx="838200" cy="4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40175</xdr:rowOff>
    </xdr:from>
    <xdr:to>
      <xdr:col>50</xdr:col>
      <xdr:colOff>114300</xdr:colOff>
      <xdr:row>36</xdr:row>
      <xdr:rowOff>71158</xdr:rowOff>
    </xdr:to>
    <xdr:cxnSp macro="">
      <xdr:nvCxnSpPr>
        <xdr:cNvPr id="297" name="直線コネクタ 296"/>
        <xdr:cNvCxnSpPr/>
      </xdr:nvCxnSpPr>
      <xdr:spPr>
        <a:xfrm flipV="1">
          <a:off x="8750300" y="6212375"/>
          <a:ext cx="889000" cy="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71158</xdr:rowOff>
    </xdr:from>
    <xdr:to>
      <xdr:col>45</xdr:col>
      <xdr:colOff>177800</xdr:colOff>
      <xdr:row>37</xdr:row>
      <xdr:rowOff>50127</xdr:rowOff>
    </xdr:to>
    <xdr:cxnSp macro="">
      <xdr:nvCxnSpPr>
        <xdr:cNvPr id="300" name="直線コネクタ 299"/>
        <xdr:cNvCxnSpPr/>
      </xdr:nvCxnSpPr>
      <xdr:spPr>
        <a:xfrm flipV="1">
          <a:off x="7861300" y="6243358"/>
          <a:ext cx="8890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50127</xdr:rowOff>
    </xdr:from>
    <xdr:to>
      <xdr:col>41</xdr:col>
      <xdr:colOff>50800</xdr:colOff>
      <xdr:row>37</xdr:row>
      <xdr:rowOff>50512</xdr:rowOff>
    </xdr:to>
    <xdr:cxnSp macro="">
      <xdr:nvCxnSpPr>
        <xdr:cNvPr id="303" name="直線コネクタ 302"/>
        <xdr:cNvCxnSpPr/>
      </xdr:nvCxnSpPr>
      <xdr:spPr>
        <a:xfrm flipV="1">
          <a:off x="6972300" y="6393777"/>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147050</xdr:rowOff>
    </xdr:from>
    <xdr:ext cx="599010" cy="259045"/>
    <xdr:sp macro="" textlink="">
      <xdr:nvSpPr>
        <xdr:cNvPr id="305" name="テキスト ボックス 304"/>
        <xdr:cNvSpPr txBox="1"/>
      </xdr:nvSpPr>
      <xdr:spPr>
        <a:xfrm>
          <a:off x="7561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31042</xdr:rowOff>
    </xdr:from>
    <xdr:to>
      <xdr:col>55</xdr:col>
      <xdr:colOff>50800</xdr:colOff>
      <xdr:row>36</xdr:row>
      <xdr:rowOff>132642</xdr:rowOff>
    </xdr:to>
    <xdr:sp macro="" textlink="">
      <xdr:nvSpPr>
        <xdr:cNvPr id="313" name="楕円 312"/>
        <xdr:cNvSpPr/>
      </xdr:nvSpPr>
      <xdr:spPr>
        <a:xfrm>
          <a:off x="10426700" y="62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9469</xdr:rowOff>
    </xdr:from>
    <xdr:ext cx="599010" cy="259045"/>
    <xdr:sp macro="" textlink="">
      <xdr:nvSpPr>
        <xdr:cNvPr id="314" name="補助費等該当値テキスト"/>
        <xdr:cNvSpPr txBox="1"/>
      </xdr:nvSpPr>
      <xdr:spPr>
        <a:xfrm>
          <a:off x="10528300" y="618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160825</xdr:rowOff>
    </xdr:from>
    <xdr:to>
      <xdr:col>50</xdr:col>
      <xdr:colOff>165100</xdr:colOff>
      <xdr:row>36</xdr:row>
      <xdr:rowOff>90975</xdr:rowOff>
    </xdr:to>
    <xdr:sp macro="" textlink="">
      <xdr:nvSpPr>
        <xdr:cNvPr id="315" name="楕円 314"/>
        <xdr:cNvSpPr/>
      </xdr:nvSpPr>
      <xdr:spPr>
        <a:xfrm>
          <a:off x="9588500" y="61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82102</xdr:rowOff>
    </xdr:from>
    <xdr:ext cx="599010" cy="259045"/>
    <xdr:sp macro="" textlink="">
      <xdr:nvSpPr>
        <xdr:cNvPr id="316" name="テキスト ボックス 315"/>
        <xdr:cNvSpPr txBox="1"/>
      </xdr:nvSpPr>
      <xdr:spPr>
        <a:xfrm>
          <a:off x="9339795" y="62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20358</xdr:rowOff>
    </xdr:from>
    <xdr:to>
      <xdr:col>46</xdr:col>
      <xdr:colOff>38100</xdr:colOff>
      <xdr:row>36</xdr:row>
      <xdr:rowOff>121958</xdr:rowOff>
    </xdr:to>
    <xdr:sp macro="" textlink="">
      <xdr:nvSpPr>
        <xdr:cNvPr id="317" name="楕円 316"/>
        <xdr:cNvSpPr/>
      </xdr:nvSpPr>
      <xdr:spPr>
        <a:xfrm>
          <a:off x="8699500" y="6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113085</xdr:rowOff>
    </xdr:from>
    <xdr:ext cx="599010" cy="259045"/>
    <xdr:sp macro="" textlink="">
      <xdr:nvSpPr>
        <xdr:cNvPr id="318" name="テキスト ボックス 317"/>
        <xdr:cNvSpPr txBox="1"/>
      </xdr:nvSpPr>
      <xdr:spPr>
        <a:xfrm>
          <a:off x="8450795" y="628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170777</xdr:rowOff>
    </xdr:from>
    <xdr:to>
      <xdr:col>41</xdr:col>
      <xdr:colOff>101600</xdr:colOff>
      <xdr:row>37</xdr:row>
      <xdr:rowOff>100927</xdr:rowOff>
    </xdr:to>
    <xdr:sp macro="" textlink="">
      <xdr:nvSpPr>
        <xdr:cNvPr id="319" name="楕円 318"/>
        <xdr:cNvSpPr/>
      </xdr:nvSpPr>
      <xdr:spPr>
        <a:xfrm>
          <a:off x="7810500" y="634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92054</xdr:rowOff>
    </xdr:from>
    <xdr:ext cx="534377" cy="259045"/>
    <xdr:sp macro="" textlink="">
      <xdr:nvSpPr>
        <xdr:cNvPr id="320" name="テキスト ボックス 319"/>
        <xdr:cNvSpPr txBox="1"/>
      </xdr:nvSpPr>
      <xdr:spPr>
        <a:xfrm>
          <a:off x="7594111" y="643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171162</xdr:rowOff>
    </xdr:from>
    <xdr:to>
      <xdr:col>36</xdr:col>
      <xdr:colOff>165100</xdr:colOff>
      <xdr:row>37</xdr:row>
      <xdr:rowOff>101312</xdr:rowOff>
    </xdr:to>
    <xdr:sp macro="" textlink="">
      <xdr:nvSpPr>
        <xdr:cNvPr id="321" name="楕円 320"/>
        <xdr:cNvSpPr/>
      </xdr:nvSpPr>
      <xdr:spPr>
        <a:xfrm>
          <a:off x="6921500" y="63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92439</xdr:rowOff>
    </xdr:from>
    <xdr:ext cx="534377" cy="259045"/>
    <xdr:sp macro="" textlink="">
      <xdr:nvSpPr>
        <xdr:cNvPr id="322" name="テキスト ボックス 321"/>
        <xdr:cNvSpPr txBox="1"/>
      </xdr:nvSpPr>
      <xdr:spPr>
        <a:xfrm>
          <a:off x="6705111" y="64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91401</xdr:rowOff>
    </xdr:from>
    <xdr:to>
      <xdr:col>55</xdr:col>
      <xdr:colOff>0</xdr:colOff>
      <xdr:row>58</xdr:row>
      <xdr:rowOff>171344</xdr:rowOff>
    </xdr:to>
    <xdr:cxnSp macro="">
      <xdr:nvCxnSpPr>
        <xdr:cNvPr id="353" name="直線コネクタ 352"/>
        <xdr:cNvCxnSpPr/>
      </xdr:nvCxnSpPr>
      <xdr:spPr>
        <a:xfrm flipV="1">
          <a:off x="9639300" y="10035501"/>
          <a:ext cx="838200" cy="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171344</xdr:rowOff>
    </xdr:from>
    <xdr:to>
      <xdr:col>50</xdr:col>
      <xdr:colOff>114300</xdr:colOff>
      <xdr:row>59</xdr:row>
      <xdr:rowOff>50079</xdr:rowOff>
    </xdr:to>
    <xdr:cxnSp macro="">
      <xdr:nvCxnSpPr>
        <xdr:cNvPr id="356" name="直線コネクタ 355"/>
        <xdr:cNvCxnSpPr/>
      </xdr:nvCxnSpPr>
      <xdr:spPr>
        <a:xfrm flipV="1">
          <a:off x="8750300" y="10115444"/>
          <a:ext cx="889000" cy="5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123916</xdr:rowOff>
    </xdr:from>
    <xdr:to>
      <xdr:col>45</xdr:col>
      <xdr:colOff>177800</xdr:colOff>
      <xdr:row>59</xdr:row>
      <xdr:rowOff>50079</xdr:rowOff>
    </xdr:to>
    <xdr:cxnSp macro="">
      <xdr:nvCxnSpPr>
        <xdr:cNvPr id="359" name="直線コネクタ 358"/>
        <xdr:cNvCxnSpPr/>
      </xdr:nvCxnSpPr>
      <xdr:spPr>
        <a:xfrm>
          <a:off x="7861300" y="10068016"/>
          <a:ext cx="8890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118976</xdr:rowOff>
    </xdr:from>
    <xdr:to>
      <xdr:col>41</xdr:col>
      <xdr:colOff>50800</xdr:colOff>
      <xdr:row>58</xdr:row>
      <xdr:rowOff>123916</xdr:rowOff>
    </xdr:to>
    <xdr:cxnSp macro="">
      <xdr:nvCxnSpPr>
        <xdr:cNvPr id="362" name="直線コネクタ 361"/>
        <xdr:cNvCxnSpPr/>
      </xdr:nvCxnSpPr>
      <xdr:spPr>
        <a:xfrm>
          <a:off x="6972300" y="10063076"/>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40601</xdr:rowOff>
    </xdr:from>
    <xdr:to>
      <xdr:col>55</xdr:col>
      <xdr:colOff>50800</xdr:colOff>
      <xdr:row>58</xdr:row>
      <xdr:rowOff>142201</xdr:rowOff>
    </xdr:to>
    <xdr:sp macro="" textlink="">
      <xdr:nvSpPr>
        <xdr:cNvPr id="372" name="楕円 371"/>
        <xdr:cNvSpPr/>
      </xdr:nvSpPr>
      <xdr:spPr>
        <a:xfrm>
          <a:off x="10426700" y="99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19028</xdr:rowOff>
    </xdr:from>
    <xdr:ext cx="599010" cy="259045"/>
    <xdr:sp macro="" textlink="">
      <xdr:nvSpPr>
        <xdr:cNvPr id="373" name="普通建設事業費該当値テキスト"/>
        <xdr:cNvSpPr txBox="1"/>
      </xdr:nvSpPr>
      <xdr:spPr>
        <a:xfrm>
          <a:off x="10528300" y="996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120544</xdr:rowOff>
    </xdr:from>
    <xdr:to>
      <xdr:col>50</xdr:col>
      <xdr:colOff>165100</xdr:colOff>
      <xdr:row>59</xdr:row>
      <xdr:rowOff>50694</xdr:rowOff>
    </xdr:to>
    <xdr:sp macro="" textlink="">
      <xdr:nvSpPr>
        <xdr:cNvPr id="374" name="楕円 373"/>
        <xdr:cNvSpPr/>
      </xdr:nvSpPr>
      <xdr:spPr>
        <a:xfrm>
          <a:off x="9588500" y="1006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41821</xdr:rowOff>
    </xdr:from>
    <xdr:ext cx="534377" cy="259045"/>
    <xdr:sp macro="" textlink="">
      <xdr:nvSpPr>
        <xdr:cNvPr id="375" name="テキスト ボックス 374"/>
        <xdr:cNvSpPr txBox="1"/>
      </xdr:nvSpPr>
      <xdr:spPr>
        <a:xfrm>
          <a:off x="9372111" y="1015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170729</xdr:rowOff>
    </xdr:from>
    <xdr:to>
      <xdr:col>46</xdr:col>
      <xdr:colOff>38100</xdr:colOff>
      <xdr:row>59</xdr:row>
      <xdr:rowOff>100879</xdr:rowOff>
    </xdr:to>
    <xdr:sp macro="" textlink="">
      <xdr:nvSpPr>
        <xdr:cNvPr id="376" name="楕円 375"/>
        <xdr:cNvSpPr/>
      </xdr:nvSpPr>
      <xdr:spPr>
        <a:xfrm>
          <a:off x="8699500" y="1011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92006</xdr:rowOff>
    </xdr:from>
    <xdr:ext cx="534377" cy="259045"/>
    <xdr:sp macro="" textlink="">
      <xdr:nvSpPr>
        <xdr:cNvPr id="377" name="テキスト ボックス 376"/>
        <xdr:cNvSpPr txBox="1"/>
      </xdr:nvSpPr>
      <xdr:spPr>
        <a:xfrm>
          <a:off x="8483111" y="1020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73116</xdr:rowOff>
    </xdr:from>
    <xdr:to>
      <xdr:col>41</xdr:col>
      <xdr:colOff>101600</xdr:colOff>
      <xdr:row>59</xdr:row>
      <xdr:rowOff>3266</xdr:rowOff>
    </xdr:to>
    <xdr:sp macro="" textlink="">
      <xdr:nvSpPr>
        <xdr:cNvPr id="378" name="楕円 377"/>
        <xdr:cNvSpPr/>
      </xdr:nvSpPr>
      <xdr:spPr>
        <a:xfrm>
          <a:off x="7810500" y="100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165843</xdr:rowOff>
    </xdr:from>
    <xdr:ext cx="599010" cy="259045"/>
    <xdr:sp macro="" textlink="">
      <xdr:nvSpPr>
        <xdr:cNvPr id="379" name="テキスト ボックス 378"/>
        <xdr:cNvSpPr txBox="1"/>
      </xdr:nvSpPr>
      <xdr:spPr>
        <a:xfrm>
          <a:off x="7561795" y="10109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68176</xdr:rowOff>
    </xdr:from>
    <xdr:to>
      <xdr:col>36</xdr:col>
      <xdr:colOff>165100</xdr:colOff>
      <xdr:row>58</xdr:row>
      <xdr:rowOff>169776</xdr:rowOff>
    </xdr:to>
    <xdr:sp macro="" textlink="">
      <xdr:nvSpPr>
        <xdr:cNvPr id="380" name="楕円 379"/>
        <xdr:cNvSpPr/>
      </xdr:nvSpPr>
      <xdr:spPr>
        <a:xfrm>
          <a:off x="6921500" y="100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160903</xdr:rowOff>
    </xdr:from>
    <xdr:ext cx="599010" cy="259045"/>
    <xdr:sp macro="" textlink="">
      <xdr:nvSpPr>
        <xdr:cNvPr id="381" name="テキスト ボックス 380"/>
        <xdr:cNvSpPr txBox="1"/>
      </xdr:nvSpPr>
      <xdr:spPr>
        <a:xfrm>
          <a:off x="6672795" y="1010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129742</xdr:rowOff>
    </xdr:from>
    <xdr:to>
      <xdr:col>55</xdr:col>
      <xdr:colOff>0</xdr:colOff>
      <xdr:row>79</xdr:row>
      <xdr:rowOff>9773</xdr:rowOff>
    </xdr:to>
    <xdr:cxnSp macro="">
      <xdr:nvCxnSpPr>
        <xdr:cNvPr id="410" name="直線コネクタ 409"/>
        <xdr:cNvCxnSpPr/>
      </xdr:nvCxnSpPr>
      <xdr:spPr>
        <a:xfrm flipV="1">
          <a:off x="9639300" y="13502842"/>
          <a:ext cx="838200" cy="5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9773</xdr:rowOff>
    </xdr:from>
    <xdr:to>
      <xdr:col>50</xdr:col>
      <xdr:colOff>114300</xdr:colOff>
      <xdr:row>79</xdr:row>
      <xdr:rowOff>44031</xdr:rowOff>
    </xdr:to>
    <xdr:cxnSp macro="">
      <xdr:nvCxnSpPr>
        <xdr:cNvPr id="413" name="直線コネクタ 412"/>
        <xdr:cNvCxnSpPr/>
      </xdr:nvCxnSpPr>
      <xdr:spPr>
        <a:xfrm flipV="1">
          <a:off x="8750300" y="13554323"/>
          <a:ext cx="8890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143405</xdr:rowOff>
    </xdr:from>
    <xdr:to>
      <xdr:col>45</xdr:col>
      <xdr:colOff>177800</xdr:colOff>
      <xdr:row>79</xdr:row>
      <xdr:rowOff>44031</xdr:rowOff>
    </xdr:to>
    <xdr:cxnSp macro="">
      <xdr:nvCxnSpPr>
        <xdr:cNvPr id="416" name="直線コネクタ 415"/>
        <xdr:cNvCxnSpPr/>
      </xdr:nvCxnSpPr>
      <xdr:spPr>
        <a:xfrm>
          <a:off x="7861300" y="13516505"/>
          <a:ext cx="889000" cy="7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78942</xdr:rowOff>
    </xdr:from>
    <xdr:to>
      <xdr:col>55</xdr:col>
      <xdr:colOff>50800</xdr:colOff>
      <xdr:row>79</xdr:row>
      <xdr:rowOff>9092</xdr:rowOff>
    </xdr:to>
    <xdr:sp macro="" textlink="">
      <xdr:nvSpPr>
        <xdr:cNvPr id="426" name="楕円 425"/>
        <xdr:cNvSpPr/>
      </xdr:nvSpPr>
      <xdr:spPr>
        <a:xfrm>
          <a:off x="10426700" y="134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56381</xdr:rowOff>
    </xdr:from>
    <xdr:ext cx="534377" cy="259045"/>
    <xdr:sp macro="" textlink="">
      <xdr:nvSpPr>
        <xdr:cNvPr id="427" name="普通建設事業費 （ うち新規整備　）該当値テキスト"/>
        <xdr:cNvSpPr txBox="1"/>
      </xdr:nvSpPr>
      <xdr:spPr>
        <a:xfrm>
          <a:off x="10528300" y="1342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130423</xdr:rowOff>
    </xdr:from>
    <xdr:to>
      <xdr:col>50</xdr:col>
      <xdr:colOff>165100</xdr:colOff>
      <xdr:row>79</xdr:row>
      <xdr:rowOff>60573</xdr:rowOff>
    </xdr:to>
    <xdr:sp macro="" textlink="">
      <xdr:nvSpPr>
        <xdr:cNvPr id="428" name="楕円 427"/>
        <xdr:cNvSpPr/>
      </xdr:nvSpPr>
      <xdr:spPr>
        <a:xfrm>
          <a:off x="9588500" y="135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51700</xdr:rowOff>
    </xdr:from>
    <xdr:ext cx="534377" cy="259045"/>
    <xdr:sp macro="" textlink="">
      <xdr:nvSpPr>
        <xdr:cNvPr id="429" name="テキスト ボックス 428"/>
        <xdr:cNvSpPr txBox="1"/>
      </xdr:nvSpPr>
      <xdr:spPr>
        <a:xfrm>
          <a:off x="9372111" y="135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164681</xdr:rowOff>
    </xdr:from>
    <xdr:to>
      <xdr:col>46</xdr:col>
      <xdr:colOff>38100</xdr:colOff>
      <xdr:row>79</xdr:row>
      <xdr:rowOff>94831</xdr:rowOff>
    </xdr:to>
    <xdr:sp macro="" textlink="">
      <xdr:nvSpPr>
        <xdr:cNvPr id="430" name="楕円 429"/>
        <xdr:cNvSpPr/>
      </xdr:nvSpPr>
      <xdr:spPr>
        <a:xfrm>
          <a:off x="8699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85958</xdr:rowOff>
    </xdr:from>
    <xdr:ext cx="378565" cy="259045"/>
    <xdr:sp macro="" textlink="">
      <xdr:nvSpPr>
        <xdr:cNvPr id="431" name="テキスト ボックス 430"/>
        <xdr:cNvSpPr txBox="1"/>
      </xdr:nvSpPr>
      <xdr:spPr>
        <a:xfrm>
          <a:off x="8561017" y="13630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92605</xdr:rowOff>
    </xdr:from>
    <xdr:to>
      <xdr:col>41</xdr:col>
      <xdr:colOff>101600</xdr:colOff>
      <xdr:row>79</xdr:row>
      <xdr:rowOff>22755</xdr:rowOff>
    </xdr:to>
    <xdr:sp macro="" textlink="">
      <xdr:nvSpPr>
        <xdr:cNvPr id="432" name="楕円 431"/>
        <xdr:cNvSpPr/>
      </xdr:nvSpPr>
      <xdr:spPr>
        <a:xfrm>
          <a:off x="7810500" y="13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13882</xdr:rowOff>
    </xdr:from>
    <xdr:ext cx="534377" cy="259045"/>
    <xdr:sp macro="" textlink="">
      <xdr:nvSpPr>
        <xdr:cNvPr id="433" name="テキスト ボックス 432"/>
        <xdr:cNvSpPr txBox="1"/>
      </xdr:nvSpPr>
      <xdr:spPr>
        <a:xfrm>
          <a:off x="7594111" y="1355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141215</xdr:rowOff>
    </xdr:from>
    <xdr:to>
      <xdr:col>55</xdr:col>
      <xdr:colOff>0</xdr:colOff>
      <xdr:row>98</xdr:row>
      <xdr:rowOff>123499</xdr:rowOff>
    </xdr:to>
    <xdr:cxnSp macro="">
      <xdr:nvCxnSpPr>
        <xdr:cNvPr id="464" name="直線コネクタ 463"/>
        <xdr:cNvCxnSpPr/>
      </xdr:nvCxnSpPr>
      <xdr:spPr>
        <a:xfrm flipV="1">
          <a:off x="9639300" y="16771865"/>
          <a:ext cx="8382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123499</xdr:rowOff>
    </xdr:from>
    <xdr:to>
      <xdr:col>50</xdr:col>
      <xdr:colOff>114300</xdr:colOff>
      <xdr:row>98</xdr:row>
      <xdr:rowOff>149634</xdr:rowOff>
    </xdr:to>
    <xdr:cxnSp macro="">
      <xdr:nvCxnSpPr>
        <xdr:cNvPr id="467" name="直線コネクタ 466"/>
        <xdr:cNvCxnSpPr/>
      </xdr:nvCxnSpPr>
      <xdr:spPr>
        <a:xfrm flipV="1">
          <a:off x="8750300" y="16925599"/>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110096</xdr:rowOff>
    </xdr:from>
    <xdr:to>
      <xdr:col>45</xdr:col>
      <xdr:colOff>177800</xdr:colOff>
      <xdr:row>98</xdr:row>
      <xdr:rowOff>149634</xdr:rowOff>
    </xdr:to>
    <xdr:cxnSp macro="">
      <xdr:nvCxnSpPr>
        <xdr:cNvPr id="470" name="直線コネクタ 469"/>
        <xdr:cNvCxnSpPr/>
      </xdr:nvCxnSpPr>
      <xdr:spPr>
        <a:xfrm>
          <a:off x="7861300" y="16912196"/>
          <a:ext cx="889000" cy="3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90415</xdr:rowOff>
    </xdr:from>
    <xdr:to>
      <xdr:col>55</xdr:col>
      <xdr:colOff>50800</xdr:colOff>
      <xdr:row>98</xdr:row>
      <xdr:rowOff>20565</xdr:rowOff>
    </xdr:to>
    <xdr:sp macro="" textlink="">
      <xdr:nvSpPr>
        <xdr:cNvPr id="480" name="楕円 479"/>
        <xdr:cNvSpPr/>
      </xdr:nvSpPr>
      <xdr:spPr>
        <a:xfrm>
          <a:off x="10426700" y="167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68842</xdr:rowOff>
    </xdr:from>
    <xdr:ext cx="534377" cy="259045"/>
    <xdr:sp macro="" textlink="">
      <xdr:nvSpPr>
        <xdr:cNvPr id="481" name="普通建設事業費 （ うち更新整備　）該当値テキスト"/>
        <xdr:cNvSpPr txBox="1"/>
      </xdr:nvSpPr>
      <xdr:spPr>
        <a:xfrm>
          <a:off x="10528300" y="1669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72699</xdr:rowOff>
    </xdr:from>
    <xdr:to>
      <xdr:col>50</xdr:col>
      <xdr:colOff>165100</xdr:colOff>
      <xdr:row>99</xdr:row>
      <xdr:rowOff>2849</xdr:rowOff>
    </xdr:to>
    <xdr:sp macro="" textlink="">
      <xdr:nvSpPr>
        <xdr:cNvPr id="482" name="楕円 481"/>
        <xdr:cNvSpPr/>
      </xdr:nvSpPr>
      <xdr:spPr>
        <a:xfrm>
          <a:off x="9588500" y="168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165426</xdr:rowOff>
    </xdr:from>
    <xdr:ext cx="534377" cy="259045"/>
    <xdr:sp macro="" textlink="">
      <xdr:nvSpPr>
        <xdr:cNvPr id="483" name="テキスト ボックス 482"/>
        <xdr:cNvSpPr txBox="1"/>
      </xdr:nvSpPr>
      <xdr:spPr>
        <a:xfrm>
          <a:off x="9372111" y="169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98834</xdr:rowOff>
    </xdr:from>
    <xdr:to>
      <xdr:col>46</xdr:col>
      <xdr:colOff>38100</xdr:colOff>
      <xdr:row>99</xdr:row>
      <xdr:rowOff>28984</xdr:rowOff>
    </xdr:to>
    <xdr:sp macro="" textlink="">
      <xdr:nvSpPr>
        <xdr:cNvPr id="484" name="楕円 483"/>
        <xdr:cNvSpPr/>
      </xdr:nvSpPr>
      <xdr:spPr>
        <a:xfrm>
          <a:off x="8699500" y="16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20111</xdr:rowOff>
    </xdr:from>
    <xdr:ext cx="534377" cy="259045"/>
    <xdr:sp macro="" textlink="">
      <xdr:nvSpPr>
        <xdr:cNvPr id="485" name="テキスト ボックス 484"/>
        <xdr:cNvSpPr txBox="1"/>
      </xdr:nvSpPr>
      <xdr:spPr>
        <a:xfrm>
          <a:off x="8483111" y="1699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59296</xdr:rowOff>
    </xdr:from>
    <xdr:to>
      <xdr:col>41</xdr:col>
      <xdr:colOff>101600</xdr:colOff>
      <xdr:row>98</xdr:row>
      <xdr:rowOff>160896</xdr:rowOff>
    </xdr:to>
    <xdr:sp macro="" textlink="">
      <xdr:nvSpPr>
        <xdr:cNvPr id="486" name="楕円 485"/>
        <xdr:cNvSpPr/>
      </xdr:nvSpPr>
      <xdr:spPr>
        <a:xfrm>
          <a:off x="7810500" y="168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152023</xdr:rowOff>
    </xdr:from>
    <xdr:ext cx="534377" cy="259045"/>
    <xdr:sp macro="" textlink="">
      <xdr:nvSpPr>
        <xdr:cNvPr id="487" name="テキスト ボックス 486"/>
        <xdr:cNvSpPr txBox="1"/>
      </xdr:nvSpPr>
      <xdr:spPr>
        <a:xfrm>
          <a:off x="7594111" y="169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131489</xdr:rowOff>
    </xdr:from>
    <xdr:to>
      <xdr:col>85</xdr:col>
      <xdr:colOff>127000</xdr:colOff>
      <xdr:row>38</xdr:row>
      <xdr:rowOff>134952</xdr:rowOff>
    </xdr:to>
    <xdr:cxnSp macro="">
      <xdr:nvCxnSpPr>
        <xdr:cNvPr id="514" name="直線コネクタ 513"/>
        <xdr:cNvCxnSpPr/>
      </xdr:nvCxnSpPr>
      <xdr:spPr>
        <a:xfrm>
          <a:off x="15481300" y="6646589"/>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131489</xdr:rowOff>
    </xdr:from>
    <xdr:to>
      <xdr:col>81</xdr:col>
      <xdr:colOff>50800</xdr:colOff>
      <xdr:row>38</xdr:row>
      <xdr:rowOff>132860</xdr:rowOff>
    </xdr:to>
    <xdr:cxnSp macro="">
      <xdr:nvCxnSpPr>
        <xdr:cNvPr id="517" name="直線コネクタ 516"/>
        <xdr:cNvCxnSpPr/>
      </xdr:nvCxnSpPr>
      <xdr:spPr>
        <a:xfrm flipV="1">
          <a:off x="14592300" y="664658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116636</xdr:rowOff>
    </xdr:from>
    <xdr:to>
      <xdr:col>76</xdr:col>
      <xdr:colOff>114300</xdr:colOff>
      <xdr:row>38</xdr:row>
      <xdr:rowOff>132860</xdr:rowOff>
    </xdr:to>
    <xdr:cxnSp macro="">
      <xdr:nvCxnSpPr>
        <xdr:cNvPr id="520" name="直線コネクタ 519"/>
        <xdr:cNvCxnSpPr/>
      </xdr:nvCxnSpPr>
      <xdr:spPr>
        <a:xfrm>
          <a:off x="13703300" y="6631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116636</xdr:rowOff>
    </xdr:from>
    <xdr:to>
      <xdr:col>71</xdr:col>
      <xdr:colOff>177800</xdr:colOff>
      <xdr:row>38</xdr:row>
      <xdr:rowOff>128425</xdr:rowOff>
    </xdr:to>
    <xdr:cxnSp macro="">
      <xdr:nvCxnSpPr>
        <xdr:cNvPr id="523" name="直線コネクタ 522"/>
        <xdr:cNvCxnSpPr/>
      </xdr:nvCxnSpPr>
      <xdr:spPr>
        <a:xfrm flipV="1">
          <a:off x="12814300" y="6631736"/>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166832</xdr:rowOff>
    </xdr:from>
    <xdr:ext cx="469744" cy="259045"/>
    <xdr:sp macro="" textlink="">
      <xdr:nvSpPr>
        <xdr:cNvPr id="525" name="テキスト ボックス 524"/>
        <xdr:cNvSpPr txBox="1"/>
      </xdr:nvSpPr>
      <xdr:spPr>
        <a:xfrm>
          <a:off x="13468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84152</xdr:rowOff>
    </xdr:from>
    <xdr:to>
      <xdr:col>85</xdr:col>
      <xdr:colOff>177800</xdr:colOff>
      <xdr:row>39</xdr:row>
      <xdr:rowOff>14302</xdr:rowOff>
    </xdr:to>
    <xdr:sp macro="" textlink="">
      <xdr:nvSpPr>
        <xdr:cNvPr id="533" name="楕円 532"/>
        <xdr:cNvSpPr/>
      </xdr:nvSpPr>
      <xdr:spPr>
        <a:xfrm>
          <a:off x="16268700" y="65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31279</xdr:rowOff>
    </xdr:from>
    <xdr:ext cx="469744" cy="259045"/>
    <xdr:sp macro="" textlink="">
      <xdr:nvSpPr>
        <xdr:cNvPr id="534" name="災害復旧事業費該当値テキスト"/>
        <xdr:cNvSpPr txBox="1"/>
      </xdr:nvSpPr>
      <xdr:spPr>
        <a:xfrm>
          <a:off x="16370300" y="654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80689</xdr:rowOff>
    </xdr:from>
    <xdr:to>
      <xdr:col>81</xdr:col>
      <xdr:colOff>101600</xdr:colOff>
      <xdr:row>39</xdr:row>
      <xdr:rowOff>10839</xdr:rowOff>
    </xdr:to>
    <xdr:sp macro="" textlink="">
      <xdr:nvSpPr>
        <xdr:cNvPr id="535" name="楕円 534"/>
        <xdr:cNvSpPr/>
      </xdr:nvSpPr>
      <xdr:spPr>
        <a:xfrm>
          <a:off x="15430500" y="65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1966</xdr:rowOff>
    </xdr:from>
    <xdr:ext cx="469744" cy="259045"/>
    <xdr:sp macro="" textlink="">
      <xdr:nvSpPr>
        <xdr:cNvPr id="536" name="テキスト ボックス 535"/>
        <xdr:cNvSpPr txBox="1"/>
      </xdr:nvSpPr>
      <xdr:spPr>
        <a:xfrm>
          <a:off x="15246428" y="668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82060</xdr:rowOff>
    </xdr:from>
    <xdr:to>
      <xdr:col>76</xdr:col>
      <xdr:colOff>165100</xdr:colOff>
      <xdr:row>39</xdr:row>
      <xdr:rowOff>12210</xdr:rowOff>
    </xdr:to>
    <xdr:sp macro="" textlink="">
      <xdr:nvSpPr>
        <xdr:cNvPr id="537" name="楕円 536"/>
        <xdr:cNvSpPr/>
      </xdr:nvSpPr>
      <xdr:spPr>
        <a:xfrm>
          <a:off x="14541500" y="65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3337</xdr:rowOff>
    </xdr:from>
    <xdr:ext cx="469744" cy="259045"/>
    <xdr:sp macro="" textlink="">
      <xdr:nvSpPr>
        <xdr:cNvPr id="538" name="テキスト ボックス 537"/>
        <xdr:cNvSpPr txBox="1"/>
      </xdr:nvSpPr>
      <xdr:spPr>
        <a:xfrm>
          <a:off x="14357428" y="66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65836</xdr:rowOff>
    </xdr:from>
    <xdr:to>
      <xdr:col>72</xdr:col>
      <xdr:colOff>38100</xdr:colOff>
      <xdr:row>38</xdr:row>
      <xdr:rowOff>167436</xdr:rowOff>
    </xdr:to>
    <xdr:sp macro="" textlink="">
      <xdr:nvSpPr>
        <xdr:cNvPr id="539" name="楕円 538"/>
        <xdr:cNvSpPr/>
      </xdr:nvSpPr>
      <xdr:spPr>
        <a:xfrm>
          <a:off x="13652500" y="65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12514</xdr:rowOff>
    </xdr:from>
    <xdr:ext cx="534377" cy="259045"/>
    <xdr:sp macro="" textlink="">
      <xdr:nvSpPr>
        <xdr:cNvPr id="540" name="テキスト ボックス 539"/>
        <xdr:cNvSpPr txBox="1"/>
      </xdr:nvSpPr>
      <xdr:spPr>
        <a:xfrm>
          <a:off x="13436111" y="63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77625</xdr:rowOff>
    </xdr:from>
    <xdr:to>
      <xdr:col>67</xdr:col>
      <xdr:colOff>101600</xdr:colOff>
      <xdr:row>39</xdr:row>
      <xdr:rowOff>7775</xdr:rowOff>
    </xdr:to>
    <xdr:sp macro="" textlink="">
      <xdr:nvSpPr>
        <xdr:cNvPr id="541" name="楕円 540"/>
        <xdr:cNvSpPr/>
      </xdr:nvSpPr>
      <xdr:spPr>
        <a:xfrm>
          <a:off x="12763500" y="65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170352</xdr:rowOff>
    </xdr:from>
    <xdr:ext cx="469744" cy="259045"/>
    <xdr:sp macro="" textlink="">
      <xdr:nvSpPr>
        <xdr:cNvPr id="542" name="テキスト ボックス 541"/>
        <xdr:cNvSpPr txBox="1"/>
      </xdr:nvSpPr>
      <xdr:spPr>
        <a:xfrm>
          <a:off x="12579428" y="668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70292</xdr:rowOff>
    </xdr:from>
    <xdr:to>
      <xdr:col>85</xdr:col>
      <xdr:colOff>127000</xdr:colOff>
      <xdr:row>77</xdr:row>
      <xdr:rowOff>96887</xdr:rowOff>
    </xdr:to>
    <xdr:cxnSp macro="">
      <xdr:nvCxnSpPr>
        <xdr:cNvPr id="622" name="直線コネクタ 621"/>
        <xdr:cNvCxnSpPr/>
      </xdr:nvCxnSpPr>
      <xdr:spPr>
        <a:xfrm>
          <a:off x="15481300" y="13271942"/>
          <a:ext cx="8382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1388</xdr:rowOff>
    </xdr:from>
    <xdr:to>
      <xdr:col>81</xdr:col>
      <xdr:colOff>50800</xdr:colOff>
      <xdr:row>77</xdr:row>
      <xdr:rowOff>70292</xdr:rowOff>
    </xdr:to>
    <xdr:cxnSp macro="">
      <xdr:nvCxnSpPr>
        <xdr:cNvPr id="625" name="直線コネクタ 624"/>
        <xdr:cNvCxnSpPr/>
      </xdr:nvCxnSpPr>
      <xdr:spPr>
        <a:xfrm>
          <a:off x="14592300" y="13203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133519</xdr:rowOff>
    </xdr:from>
    <xdr:to>
      <xdr:col>76</xdr:col>
      <xdr:colOff>114300</xdr:colOff>
      <xdr:row>77</xdr:row>
      <xdr:rowOff>1388</xdr:rowOff>
    </xdr:to>
    <xdr:cxnSp macro="">
      <xdr:nvCxnSpPr>
        <xdr:cNvPr id="628" name="直線コネクタ 627"/>
        <xdr:cNvCxnSpPr/>
      </xdr:nvCxnSpPr>
      <xdr:spPr>
        <a:xfrm>
          <a:off x="13703300" y="13163719"/>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120283</xdr:rowOff>
    </xdr:from>
    <xdr:to>
      <xdr:col>71</xdr:col>
      <xdr:colOff>177800</xdr:colOff>
      <xdr:row>76</xdr:row>
      <xdr:rowOff>133519</xdr:rowOff>
    </xdr:to>
    <xdr:cxnSp macro="">
      <xdr:nvCxnSpPr>
        <xdr:cNvPr id="631" name="直線コネクタ 630"/>
        <xdr:cNvCxnSpPr/>
      </xdr:nvCxnSpPr>
      <xdr:spPr>
        <a:xfrm>
          <a:off x="12814300" y="13150483"/>
          <a:ext cx="8890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46087</xdr:rowOff>
    </xdr:from>
    <xdr:to>
      <xdr:col>85</xdr:col>
      <xdr:colOff>177800</xdr:colOff>
      <xdr:row>77</xdr:row>
      <xdr:rowOff>147687</xdr:rowOff>
    </xdr:to>
    <xdr:sp macro="" textlink="">
      <xdr:nvSpPr>
        <xdr:cNvPr id="641" name="楕円 640"/>
        <xdr:cNvSpPr/>
      </xdr:nvSpPr>
      <xdr:spPr>
        <a:xfrm>
          <a:off x="16268700" y="13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24514</xdr:rowOff>
    </xdr:from>
    <xdr:ext cx="534377" cy="259045"/>
    <xdr:sp macro="" textlink="">
      <xdr:nvSpPr>
        <xdr:cNvPr id="642" name="公債費該当値テキスト"/>
        <xdr:cNvSpPr txBox="1"/>
      </xdr:nvSpPr>
      <xdr:spPr>
        <a:xfrm>
          <a:off x="16370300" y="132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19492</xdr:rowOff>
    </xdr:from>
    <xdr:to>
      <xdr:col>81</xdr:col>
      <xdr:colOff>101600</xdr:colOff>
      <xdr:row>77</xdr:row>
      <xdr:rowOff>121092</xdr:rowOff>
    </xdr:to>
    <xdr:sp macro="" textlink="">
      <xdr:nvSpPr>
        <xdr:cNvPr id="643" name="楕円 642"/>
        <xdr:cNvSpPr/>
      </xdr:nvSpPr>
      <xdr:spPr>
        <a:xfrm>
          <a:off x="15430500" y="132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112219</xdr:rowOff>
    </xdr:from>
    <xdr:ext cx="534377" cy="259045"/>
    <xdr:sp macro="" textlink="">
      <xdr:nvSpPr>
        <xdr:cNvPr id="644" name="テキスト ボックス 643"/>
        <xdr:cNvSpPr txBox="1"/>
      </xdr:nvSpPr>
      <xdr:spPr>
        <a:xfrm>
          <a:off x="15214111" y="1331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122038</xdr:rowOff>
    </xdr:from>
    <xdr:to>
      <xdr:col>76</xdr:col>
      <xdr:colOff>165100</xdr:colOff>
      <xdr:row>77</xdr:row>
      <xdr:rowOff>52188</xdr:rowOff>
    </xdr:to>
    <xdr:sp macro="" textlink="">
      <xdr:nvSpPr>
        <xdr:cNvPr id="645" name="楕円 644"/>
        <xdr:cNvSpPr/>
      </xdr:nvSpPr>
      <xdr:spPr>
        <a:xfrm>
          <a:off x="14541500" y="131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43315</xdr:rowOff>
    </xdr:from>
    <xdr:ext cx="534377" cy="259045"/>
    <xdr:sp macro="" textlink="">
      <xdr:nvSpPr>
        <xdr:cNvPr id="646" name="テキスト ボックス 645"/>
        <xdr:cNvSpPr txBox="1"/>
      </xdr:nvSpPr>
      <xdr:spPr>
        <a:xfrm>
          <a:off x="14325111" y="132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82719</xdr:rowOff>
    </xdr:from>
    <xdr:to>
      <xdr:col>72</xdr:col>
      <xdr:colOff>38100</xdr:colOff>
      <xdr:row>77</xdr:row>
      <xdr:rowOff>12869</xdr:rowOff>
    </xdr:to>
    <xdr:sp macro="" textlink="">
      <xdr:nvSpPr>
        <xdr:cNvPr id="647" name="楕円 646"/>
        <xdr:cNvSpPr/>
      </xdr:nvSpPr>
      <xdr:spPr>
        <a:xfrm>
          <a:off x="13652500" y="131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3996</xdr:rowOff>
    </xdr:from>
    <xdr:ext cx="534377" cy="259045"/>
    <xdr:sp macro="" textlink="">
      <xdr:nvSpPr>
        <xdr:cNvPr id="648" name="テキスト ボックス 647"/>
        <xdr:cNvSpPr txBox="1"/>
      </xdr:nvSpPr>
      <xdr:spPr>
        <a:xfrm>
          <a:off x="13436111" y="1320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69483</xdr:rowOff>
    </xdr:from>
    <xdr:to>
      <xdr:col>67</xdr:col>
      <xdr:colOff>101600</xdr:colOff>
      <xdr:row>76</xdr:row>
      <xdr:rowOff>171083</xdr:rowOff>
    </xdr:to>
    <xdr:sp macro="" textlink="">
      <xdr:nvSpPr>
        <xdr:cNvPr id="649" name="楕円 648"/>
        <xdr:cNvSpPr/>
      </xdr:nvSpPr>
      <xdr:spPr>
        <a:xfrm>
          <a:off x="12763500" y="13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162210</xdr:rowOff>
    </xdr:from>
    <xdr:ext cx="534377" cy="259045"/>
    <xdr:sp macro="" textlink="">
      <xdr:nvSpPr>
        <xdr:cNvPr id="650" name="テキスト ボックス 649"/>
        <xdr:cNvSpPr txBox="1"/>
      </xdr:nvSpPr>
      <xdr:spPr>
        <a:xfrm>
          <a:off x="12547111" y="13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105666</xdr:rowOff>
    </xdr:from>
    <xdr:to>
      <xdr:col>85</xdr:col>
      <xdr:colOff>127000</xdr:colOff>
      <xdr:row>98</xdr:row>
      <xdr:rowOff>52649</xdr:rowOff>
    </xdr:to>
    <xdr:cxnSp macro="">
      <xdr:nvCxnSpPr>
        <xdr:cNvPr id="677" name="直線コネクタ 676"/>
        <xdr:cNvCxnSpPr/>
      </xdr:nvCxnSpPr>
      <xdr:spPr>
        <a:xfrm flipV="1">
          <a:off x="15481300" y="16736316"/>
          <a:ext cx="838200" cy="11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59602</xdr:rowOff>
    </xdr:from>
    <xdr:ext cx="534377" cy="259045"/>
    <xdr:sp macro="" textlink="">
      <xdr:nvSpPr>
        <xdr:cNvPr id="678" name="積立金平均値テキスト"/>
        <xdr:cNvSpPr txBox="1"/>
      </xdr:nvSpPr>
      <xdr:spPr>
        <a:xfrm>
          <a:off x="16370300" y="16518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49892</xdr:rowOff>
    </xdr:from>
    <xdr:to>
      <xdr:col>81</xdr:col>
      <xdr:colOff>50800</xdr:colOff>
      <xdr:row>98</xdr:row>
      <xdr:rowOff>52649</xdr:rowOff>
    </xdr:to>
    <xdr:cxnSp macro="">
      <xdr:nvCxnSpPr>
        <xdr:cNvPr id="680" name="直線コネクタ 679"/>
        <xdr:cNvCxnSpPr/>
      </xdr:nvCxnSpPr>
      <xdr:spPr>
        <a:xfrm>
          <a:off x="14592300" y="16509092"/>
          <a:ext cx="889000" cy="3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49892</xdr:rowOff>
    </xdr:from>
    <xdr:to>
      <xdr:col>76</xdr:col>
      <xdr:colOff>114300</xdr:colOff>
      <xdr:row>98</xdr:row>
      <xdr:rowOff>54775</xdr:rowOff>
    </xdr:to>
    <xdr:cxnSp macro="">
      <xdr:nvCxnSpPr>
        <xdr:cNvPr id="683" name="直線コネクタ 682"/>
        <xdr:cNvCxnSpPr/>
      </xdr:nvCxnSpPr>
      <xdr:spPr>
        <a:xfrm flipV="1">
          <a:off x="13703300" y="16509092"/>
          <a:ext cx="889000" cy="34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90816</xdr:rowOff>
    </xdr:from>
    <xdr:to>
      <xdr:col>71</xdr:col>
      <xdr:colOff>177800</xdr:colOff>
      <xdr:row>98</xdr:row>
      <xdr:rowOff>54775</xdr:rowOff>
    </xdr:to>
    <xdr:cxnSp macro="">
      <xdr:nvCxnSpPr>
        <xdr:cNvPr id="686" name="直線コネクタ 685"/>
        <xdr:cNvCxnSpPr/>
      </xdr:nvCxnSpPr>
      <xdr:spPr>
        <a:xfrm>
          <a:off x="12814300" y="16721466"/>
          <a:ext cx="889000" cy="13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54866</xdr:rowOff>
    </xdr:from>
    <xdr:to>
      <xdr:col>85</xdr:col>
      <xdr:colOff>177800</xdr:colOff>
      <xdr:row>97</xdr:row>
      <xdr:rowOff>156466</xdr:rowOff>
    </xdr:to>
    <xdr:sp macro="" textlink="">
      <xdr:nvSpPr>
        <xdr:cNvPr id="696" name="楕円 695"/>
        <xdr:cNvSpPr/>
      </xdr:nvSpPr>
      <xdr:spPr>
        <a:xfrm>
          <a:off x="16268700" y="166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33293</xdr:rowOff>
    </xdr:from>
    <xdr:ext cx="534377" cy="259045"/>
    <xdr:sp macro="" textlink="">
      <xdr:nvSpPr>
        <xdr:cNvPr id="697" name="積立金該当値テキスト"/>
        <xdr:cNvSpPr txBox="1"/>
      </xdr:nvSpPr>
      <xdr:spPr>
        <a:xfrm>
          <a:off x="16370300" y="1666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1849</xdr:rowOff>
    </xdr:from>
    <xdr:to>
      <xdr:col>81</xdr:col>
      <xdr:colOff>101600</xdr:colOff>
      <xdr:row>98</xdr:row>
      <xdr:rowOff>103449</xdr:rowOff>
    </xdr:to>
    <xdr:sp macro="" textlink="">
      <xdr:nvSpPr>
        <xdr:cNvPr id="698" name="楕円 697"/>
        <xdr:cNvSpPr/>
      </xdr:nvSpPr>
      <xdr:spPr>
        <a:xfrm>
          <a:off x="15430500" y="16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94576</xdr:rowOff>
    </xdr:from>
    <xdr:ext cx="534377" cy="259045"/>
    <xdr:sp macro="" textlink="">
      <xdr:nvSpPr>
        <xdr:cNvPr id="699" name="テキスト ボックス 698"/>
        <xdr:cNvSpPr txBox="1"/>
      </xdr:nvSpPr>
      <xdr:spPr>
        <a:xfrm>
          <a:off x="15214111"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170542</xdr:rowOff>
    </xdr:from>
    <xdr:to>
      <xdr:col>76</xdr:col>
      <xdr:colOff>165100</xdr:colOff>
      <xdr:row>96</xdr:row>
      <xdr:rowOff>100692</xdr:rowOff>
    </xdr:to>
    <xdr:sp macro="" textlink="">
      <xdr:nvSpPr>
        <xdr:cNvPr id="700" name="楕円 699"/>
        <xdr:cNvSpPr/>
      </xdr:nvSpPr>
      <xdr:spPr>
        <a:xfrm>
          <a:off x="14541500" y="164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117219</xdr:rowOff>
    </xdr:from>
    <xdr:ext cx="534377" cy="259045"/>
    <xdr:sp macro="" textlink="">
      <xdr:nvSpPr>
        <xdr:cNvPr id="701" name="テキスト ボックス 700"/>
        <xdr:cNvSpPr txBox="1"/>
      </xdr:nvSpPr>
      <xdr:spPr>
        <a:xfrm>
          <a:off x="14325111" y="1623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3975</xdr:rowOff>
    </xdr:from>
    <xdr:to>
      <xdr:col>72</xdr:col>
      <xdr:colOff>38100</xdr:colOff>
      <xdr:row>98</xdr:row>
      <xdr:rowOff>105575</xdr:rowOff>
    </xdr:to>
    <xdr:sp macro="" textlink="">
      <xdr:nvSpPr>
        <xdr:cNvPr id="702" name="楕円 701"/>
        <xdr:cNvSpPr/>
      </xdr:nvSpPr>
      <xdr:spPr>
        <a:xfrm>
          <a:off x="13652500" y="168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96702</xdr:rowOff>
    </xdr:from>
    <xdr:ext cx="534377" cy="259045"/>
    <xdr:sp macro="" textlink="">
      <xdr:nvSpPr>
        <xdr:cNvPr id="703" name="テキスト ボックス 702"/>
        <xdr:cNvSpPr txBox="1"/>
      </xdr:nvSpPr>
      <xdr:spPr>
        <a:xfrm>
          <a:off x="13436111" y="168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40016</xdr:rowOff>
    </xdr:from>
    <xdr:to>
      <xdr:col>67</xdr:col>
      <xdr:colOff>101600</xdr:colOff>
      <xdr:row>97</xdr:row>
      <xdr:rowOff>141616</xdr:rowOff>
    </xdr:to>
    <xdr:sp macro="" textlink="">
      <xdr:nvSpPr>
        <xdr:cNvPr id="704" name="楕円 703"/>
        <xdr:cNvSpPr/>
      </xdr:nvSpPr>
      <xdr:spPr>
        <a:xfrm>
          <a:off x="12763500" y="166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132743</xdr:rowOff>
    </xdr:from>
    <xdr:ext cx="534377" cy="259045"/>
    <xdr:sp macro="" textlink="">
      <xdr:nvSpPr>
        <xdr:cNvPr id="705" name="テキスト ボックス 704"/>
        <xdr:cNvSpPr txBox="1"/>
      </xdr:nvSpPr>
      <xdr:spPr>
        <a:xfrm>
          <a:off x="12547111" y="167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131025</xdr:rowOff>
    </xdr:from>
    <xdr:ext cx="469744" cy="259045"/>
    <xdr:sp macro="" textlink="">
      <xdr:nvSpPr>
        <xdr:cNvPr id="733" name="投資及び出資金平均値テキスト"/>
        <xdr:cNvSpPr txBox="1"/>
      </xdr:nvSpPr>
      <xdr:spPr>
        <a:xfrm>
          <a:off x="22212300" y="6303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74851</xdr:rowOff>
    </xdr:from>
    <xdr:ext cx="469744" cy="259045"/>
    <xdr:sp macro="" textlink="">
      <xdr:nvSpPr>
        <xdr:cNvPr id="737" name="テキスト ボックス 736"/>
        <xdr:cNvSpPr txBox="1"/>
      </xdr:nvSpPr>
      <xdr:spPr>
        <a:xfrm>
          <a:off x="21088428" y="624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40" name="テキスト ボックス 739"/>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31610</xdr:rowOff>
    </xdr:from>
    <xdr:to>
      <xdr:col>116</xdr:col>
      <xdr:colOff>63500</xdr:colOff>
      <xdr:row>58</xdr:row>
      <xdr:rowOff>35420</xdr:rowOff>
    </xdr:to>
    <xdr:cxnSp macro="">
      <xdr:nvCxnSpPr>
        <xdr:cNvPr id="789" name="直線コネクタ 788"/>
        <xdr:cNvCxnSpPr/>
      </xdr:nvCxnSpPr>
      <xdr:spPr>
        <a:xfrm>
          <a:off x="21323300" y="9975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28105</xdr:rowOff>
    </xdr:from>
    <xdr:to>
      <xdr:col>111</xdr:col>
      <xdr:colOff>177800</xdr:colOff>
      <xdr:row>58</xdr:row>
      <xdr:rowOff>31610</xdr:rowOff>
    </xdr:to>
    <xdr:cxnSp macro="">
      <xdr:nvCxnSpPr>
        <xdr:cNvPr id="792" name="直線コネクタ 791"/>
        <xdr:cNvCxnSpPr/>
      </xdr:nvCxnSpPr>
      <xdr:spPr>
        <a:xfrm>
          <a:off x="20434300" y="997220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26962</xdr:rowOff>
    </xdr:from>
    <xdr:to>
      <xdr:col>107</xdr:col>
      <xdr:colOff>50800</xdr:colOff>
      <xdr:row>58</xdr:row>
      <xdr:rowOff>28105</xdr:rowOff>
    </xdr:to>
    <xdr:cxnSp macro="">
      <xdr:nvCxnSpPr>
        <xdr:cNvPr id="795" name="直線コネクタ 794"/>
        <xdr:cNvCxnSpPr/>
      </xdr:nvCxnSpPr>
      <xdr:spPr>
        <a:xfrm>
          <a:off x="19545300" y="997106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19838</xdr:rowOff>
    </xdr:from>
    <xdr:to>
      <xdr:col>102</xdr:col>
      <xdr:colOff>114300</xdr:colOff>
      <xdr:row>58</xdr:row>
      <xdr:rowOff>26962</xdr:rowOff>
    </xdr:to>
    <xdr:cxnSp macro="">
      <xdr:nvCxnSpPr>
        <xdr:cNvPr id="798" name="直線コネクタ 797"/>
        <xdr:cNvCxnSpPr/>
      </xdr:nvCxnSpPr>
      <xdr:spPr>
        <a:xfrm>
          <a:off x="18656300" y="9963938"/>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156070</xdr:rowOff>
    </xdr:from>
    <xdr:to>
      <xdr:col>116</xdr:col>
      <xdr:colOff>114300</xdr:colOff>
      <xdr:row>58</xdr:row>
      <xdr:rowOff>86220</xdr:rowOff>
    </xdr:to>
    <xdr:sp macro="" textlink="">
      <xdr:nvSpPr>
        <xdr:cNvPr id="808" name="楕円 807"/>
        <xdr:cNvSpPr/>
      </xdr:nvSpPr>
      <xdr:spPr>
        <a:xfrm>
          <a:off x="22110700" y="99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134497</xdr:rowOff>
    </xdr:from>
    <xdr:ext cx="469744" cy="259045"/>
    <xdr:sp macro="" textlink="">
      <xdr:nvSpPr>
        <xdr:cNvPr id="809" name="貸付金該当値テキスト"/>
        <xdr:cNvSpPr txBox="1"/>
      </xdr:nvSpPr>
      <xdr:spPr>
        <a:xfrm>
          <a:off x="22212300" y="990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152260</xdr:rowOff>
    </xdr:from>
    <xdr:to>
      <xdr:col>112</xdr:col>
      <xdr:colOff>38100</xdr:colOff>
      <xdr:row>58</xdr:row>
      <xdr:rowOff>82410</xdr:rowOff>
    </xdr:to>
    <xdr:sp macro="" textlink="">
      <xdr:nvSpPr>
        <xdr:cNvPr id="810" name="楕円 809"/>
        <xdr:cNvSpPr/>
      </xdr:nvSpPr>
      <xdr:spPr>
        <a:xfrm>
          <a:off x="21272500" y="99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73537</xdr:rowOff>
    </xdr:from>
    <xdr:ext cx="469744" cy="259045"/>
    <xdr:sp macro="" textlink="">
      <xdr:nvSpPr>
        <xdr:cNvPr id="811" name="テキスト ボックス 810"/>
        <xdr:cNvSpPr txBox="1"/>
      </xdr:nvSpPr>
      <xdr:spPr>
        <a:xfrm>
          <a:off x="21088428" y="1001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148755</xdr:rowOff>
    </xdr:from>
    <xdr:to>
      <xdr:col>107</xdr:col>
      <xdr:colOff>101600</xdr:colOff>
      <xdr:row>58</xdr:row>
      <xdr:rowOff>78905</xdr:rowOff>
    </xdr:to>
    <xdr:sp macro="" textlink="">
      <xdr:nvSpPr>
        <xdr:cNvPr id="812" name="楕円 811"/>
        <xdr:cNvSpPr/>
      </xdr:nvSpPr>
      <xdr:spPr>
        <a:xfrm>
          <a:off x="20383500" y="992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70032</xdr:rowOff>
    </xdr:from>
    <xdr:ext cx="469744" cy="259045"/>
    <xdr:sp macro="" textlink="">
      <xdr:nvSpPr>
        <xdr:cNvPr id="813" name="テキスト ボックス 812"/>
        <xdr:cNvSpPr txBox="1"/>
      </xdr:nvSpPr>
      <xdr:spPr>
        <a:xfrm>
          <a:off x="20199428" y="1001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147612</xdr:rowOff>
    </xdr:from>
    <xdr:to>
      <xdr:col>102</xdr:col>
      <xdr:colOff>165100</xdr:colOff>
      <xdr:row>58</xdr:row>
      <xdr:rowOff>77762</xdr:rowOff>
    </xdr:to>
    <xdr:sp macro="" textlink="">
      <xdr:nvSpPr>
        <xdr:cNvPr id="814" name="楕円 813"/>
        <xdr:cNvSpPr/>
      </xdr:nvSpPr>
      <xdr:spPr>
        <a:xfrm>
          <a:off x="19494500" y="992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68889</xdr:rowOff>
    </xdr:from>
    <xdr:ext cx="469744" cy="259045"/>
    <xdr:sp macro="" textlink="">
      <xdr:nvSpPr>
        <xdr:cNvPr id="815" name="テキスト ボックス 814"/>
        <xdr:cNvSpPr txBox="1"/>
      </xdr:nvSpPr>
      <xdr:spPr>
        <a:xfrm>
          <a:off x="19310428" y="1001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140488</xdr:rowOff>
    </xdr:from>
    <xdr:to>
      <xdr:col>98</xdr:col>
      <xdr:colOff>38100</xdr:colOff>
      <xdr:row>58</xdr:row>
      <xdr:rowOff>70638</xdr:rowOff>
    </xdr:to>
    <xdr:sp macro="" textlink="">
      <xdr:nvSpPr>
        <xdr:cNvPr id="816" name="楕円 815"/>
        <xdr:cNvSpPr/>
      </xdr:nvSpPr>
      <xdr:spPr>
        <a:xfrm>
          <a:off x="18605500" y="99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61765</xdr:rowOff>
    </xdr:from>
    <xdr:ext cx="469744" cy="259045"/>
    <xdr:sp macro="" textlink="">
      <xdr:nvSpPr>
        <xdr:cNvPr id="817" name="テキスト ボックス 816"/>
        <xdr:cNvSpPr txBox="1"/>
      </xdr:nvSpPr>
      <xdr:spPr>
        <a:xfrm>
          <a:off x="18421428" y="100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100479</xdr:rowOff>
    </xdr:from>
    <xdr:to>
      <xdr:col>116</xdr:col>
      <xdr:colOff>63500</xdr:colOff>
      <xdr:row>73</xdr:row>
      <xdr:rowOff>118919</xdr:rowOff>
    </xdr:to>
    <xdr:cxnSp macro="">
      <xdr:nvCxnSpPr>
        <xdr:cNvPr id="848" name="直線コネクタ 847"/>
        <xdr:cNvCxnSpPr/>
      </xdr:nvCxnSpPr>
      <xdr:spPr>
        <a:xfrm flipV="1">
          <a:off x="21323300" y="12616329"/>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6585</xdr:rowOff>
    </xdr:from>
    <xdr:ext cx="534377" cy="259045"/>
    <xdr:sp macro="" textlink="">
      <xdr:nvSpPr>
        <xdr:cNvPr id="849" name="繰出金平均値テキスト"/>
        <xdr:cNvSpPr txBox="1"/>
      </xdr:nvSpPr>
      <xdr:spPr>
        <a:xfrm>
          <a:off x="22212300" y="126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118919</xdr:rowOff>
    </xdr:from>
    <xdr:to>
      <xdr:col>111</xdr:col>
      <xdr:colOff>177800</xdr:colOff>
      <xdr:row>73</xdr:row>
      <xdr:rowOff>160884</xdr:rowOff>
    </xdr:to>
    <xdr:cxnSp macro="">
      <xdr:nvCxnSpPr>
        <xdr:cNvPr id="851" name="直線コネクタ 850"/>
        <xdr:cNvCxnSpPr/>
      </xdr:nvCxnSpPr>
      <xdr:spPr>
        <a:xfrm flipV="1">
          <a:off x="20434300" y="12634769"/>
          <a:ext cx="889000" cy="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130138</xdr:rowOff>
    </xdr:from>
    <xdr:ext cx="534377" cy="259045"/>
    <xdr:sp macro="" textlink="">
      <xdr:nvSpPr>
        <xdr:cNvPr id="853" name="テキスト ボックス 852"/>
        <xdr:cNvSpPr txBox="1"/>
      </xdr:nvSpPr>
      <xdr:spPr>
        <a:xfrm>
          <a:off x="21056111" y="128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155310</xdr:rowOff>
    </xdr:from>
    <xdr:to>
      <xdr:col>107</xdr:col>
      <xdr:colOff>50800</xdr:colOff>
      <xdr:row>73</xdr:row>
      <xdr:rowOff>160884</xdr:rowOff>
    </xdr:to>
    <xdr:cxnSp macro="">
      <xdr:nvCxnSpPr>
        <xdr:cNvPr id="854" name="直線コネクタ 853"/>
        <xdr:cNvCxnSpPr/>
      </xdr:nvCxnSpPr>
      <xdr:spPr>
        <a:xfrm>
          <a:off x="19545300" y="12671160"/>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122376</xdr:rowOff>
    </xdr:from>
    <xdr:ext cx="534377" cy="259045"/>
    <xdr:sp macro="" textlink="">
      <xdr:nvSpPr>
        <xdr:cNvPr id="856" name="テキスト ボックス 855"/>
        <xdr:cNvSpPr txBox="1"/>
      </xdr:nvSpPr>
      <xdr:spPr>
        <a:xfrm>
          <a:off x="20167111" y="128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155310</xdr:rowOff>
    </xdr:from>
    <xdr:to>
      <xdr:col>102</xdr:col>
      <xdr:colOff>114300</xdr:colOff>
      <xdr:row>74</xdr:row>
      <xdr:rowOff>83279</xdr:rowOff>
    </xdr:to>
    <xdr:cxnSp macro="">
      <xdr:nvCxnSpPr>
        <xdr:cNvPr id="857" name="直線コネクタ 856"/>
        <xdr:cNvCxnSpPr/>
      </xdr:nvCxnSpPr>
      <xdr:spPr>
        <a:xfrm flipV="1">
          <a:off x="18656300" y="12671160"/>
          <a:ext cx="889000" cy="9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117423</xdr:rowOff>
    </xdr:from>
    <xdr:ext cx="534377" cy="259045"/>
    <xdr:sp macro="" textlink="">
      <xdr:nvSpPr>
        <xdr:cNvPr id="859" name="テキスト ボックス 858"/>
        <xdr:cNvSpPr txBox="1"/>
      </xdr:nvSpPr>
      <xdr:spPr>
        <a:xfrm>
          <a:off x="19278111" y="128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49679</xdr:rowOff>
    </xdr:from>
    <xdr:to>
      <xdr:col>116</xdr:col>
      <xdr:colOff>114300</xdr:colOff>
      <xdr:row>73</xdr:row>
      <xdr:rowOff>151279</xdr:rowOff>
    </xdr:to>
    <xdr:sp macro="" textlink="">
      <xdr:nvSpPr>
        <xdr:cNvPr id="867" name="楕円 866"/>
        <xdr:cNvSpPr/>
      </xdr:nvSpPr>
      <xdr:spPr>
        <a:xfrm>
          <a:off x="22110700" y="125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72556</xdr:rowOff>
    </xdr:from>
    <xdr:ext cx="534377" cy="259045"/>
    <xdr:sp macro="" textlink="">
      <xdr:nvSpPr>
        <xdr:cNvPr id="868" name="繰出金該当値テキスト"/>
        <xdr:cNvSpPr txBox="1"/>
      </xdr:nvSpPr>
      <xdr:spPr>
        <a:xfrm>
          <a:off x="22212300" y="1241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68119</xdr:rowOff>
    </xdr:from>
    <xdr:to>
      <xdr:col>112</xdr:col>
      <xdr:colOff>38100</xdr:colOff>
      <xdr:row>73</xdr:row>
      <xdr:rowOff>169719</xdr:rowOff>
    </xdr:to>
    <xdr:sp macro="" textlink="">
      <xdr:nvSpPr>
        <xdr:cNvPr id="869" name="楕円 868"/>
        <xdr:cNvSpPr/>
      </xdr:nvSpPr>
      <xdr:spPr>
        <a:xfrm>
          <a:off x="21272500" y="125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14796</xdr:rowOff>
    </xdr:from>
    <xdr:ext cx="534377" cy="259045"/>
    <xdr:sp macro="" textlink="">
      <xdr:nvSpPr>
        <xdr:cNvPr id="870" name="テキスト ボックス 869"/>
        <xdr:cNvSpPr txBox="1"/>
      </xdr:nvSpPr>
      <xdr:spPr>
        <a:xfrm>
          <a:off x="21056111" y="1235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110084</xdr:rowOff>
    </xdr:from>
    <xdr:to>
      <xdr:col>107</xdr:col>
      <xdr:colOff>101600</xdr:colOff>
      <xdr:row>74</xdr:row>
      <xdr:rowOff>40234</xdr:rowOff>
    </xdr:to>
    <xdr:sp macro="" textlink="">
      <xdr:nvSpPr>
        <xdr:cNvPr id="871" name="楕円 870"/>
        <xdr:cNvSpPr/>
      </xdr:nvSpPr>
      <xdr:spPr>
        <a:xfrm>
          <a:off x="20383500" y="126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56761</xdr:rowOff>
    </xdr:from>
    <xdr:ext cx="534377" cy="259045"/>
    <xdr:sp macro="" textlink="">
      <xdr:nvSpPr>
        <xdr:cNvPr id="872" name="テキスト ボックス 871"/>
        <xdr:cNvSpPr txBox="1"/>
      </xdr:nvSpPr>
      <xdr:spPr>
        <a:xfrm>
          <a:off x="20167111" y="124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104510</xdr:rowOff>
    </xdr:from>
    <xdr:to>
      <xdr:col>102</xdr:col>
      <xdr:colOff>165100</xdr:colOff>
      <xdr:row>74</xdr:row>
      <xdr:rowOff>34660</xdr:rowOff>
    </xdr:to>
    <xdr:sp macro="" textlink="">
      <xdr:nvSpPr>
        <xdr:cNvPr id="873" name="楕円 872"/>
        <xdr:cNvSpPr/>
      </xdr:nvSpPr>
      <xdr:spPr>
        <a:xfrm>
          <a:off x="19494500" y="126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51187</xdr:rowOff>
    </xdr:from>
    <xdr:ext cx="534377" cy="259045"/>
    <xdr:sp macro="" textlink="">
      <xdr:nvSpPr>
        <xdr:cNvPr id="874" name="テキスト ボックス 873"/>
        <xdr:cNvSpPr txBox="1"/>
      </xdr:nvSpPr>
      <xdr:spPr>
        <a:xfrm>
          <a:off x="19278111" y="1239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32479</xdr:rowOff>
    </xdr:from>
    <xdr:to>
      <xdr:col>98</xdr:col>
      <xdr:colOff>38100</xdr:colOff>
      <xdr:row>74</xdr:row>
      <xdr:rowOff>134079</xdr:rowOff>
    </xdr:to>
    <xdr:sp macro="" textlink="">
      <xdr:nvSpPr>
        <xdr:cNvPr id="875" name="楕円 874"/>
        <xdr:cNvSpPr/>
      </xdr:nvSpPr>
      <xdr:spPr>
        <a:xfrm>
          <a:off x="18605500" y="127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150606</xdr:rowOff>
    </xdr:from>
    <xdr:ext cx="534377" cy="259045"/>
    <xdr:sp macro="" textlink="">
      <xdr:nvSpPr>
        <xdr:cNvPr id="876" name="テキスト ボックス 875"/>
        <xdr:cNvSpPr txBox="1"/>
      </xdr:nvSpPr>
      <xdr:spPr>
        <a:xfrm>
          <a:off x="18389111" y="124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人件費は、児童措置費嘱託員報酬</a:t>
          </a:r>
          <a:r>
            <a:rPr kumimoji="1" lang="en-US" altLang="ja-JP" sz="1300">
              <a:latin typeface="ＭＳ Ｐゴシック" panose="020B0600070205080204" pitchFamily="50" charset="-128"/>
              <a:ea typeface="ＭＳ Ｐゴシック" panose="020B0600070205080204" pitchFamily="50" charset="-128"/>
            </a:rPr>
            <a:t>11,846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39,462</a:t>
          </a:r>
          <a:r>
            <a:rPr kumimoji="1" lang="ja-JP" altLang="en-US" sz="1300">
              <a:latin typeface="ＭＳ Ｐゴシック" panose="020B0600070205080204" pitchFamily="50" charset="-128"/>
              <a:ea typeface="ＭＳ Ｐゴシック" panose="020B0600070205080204" pitchFamily="50" charset="-128"/>
            </a:rPr>
            <a:t>千円増加し、住民一人当たり人件費は</a:t>
          </a:r>
          <a:r>
            <a:rPr kumimoji="1" lang="en-US" altLang="ja-JP" sz="1300">
              <a:latin typeface="ＭＳ Ｐゴシック" panose="020B0600070205080204" pitchFamily="50" charset="-128"/>
              <a:ea typeface="ＭＳ Ｐゴシック" panose="020B0600070205080204" pitchFamily="50" charset="-128"/>
            </a:rPr>
            <a:t>7,092</a:t>
          </a:r>
          <a:r>
            <a:rPr kumimoji="1" lang="ja-JP" altLang="en-US" sz="1300">
              <a:latin typeface="ＭＳ Ｐゴシック" panose="020B0600070205080204" pitchFamily="50" charset="-128"/>
              <a:ea typeface="ＭＳ Ｐゴシック" panose="020B0600070205080204" pitchFamily="50" charset="-128"/>
            </a:rPr>
            <a:t>円増加した。物件費は、ふるさと納税に係る経費等減少により需用費</a:t>
          </a:r>
          <a:r>
            <a:rPr kumimoji="1" lang="en-US" altLang="ja-JP" sz="1300">
              <a:latin typeface="ＭＳ Ｐゴシック" panose="020B0600070205080204" pitchFamily="50" charset="-128"/>
              <a:ea typeface="ＭＳ Ｐゴシック" panose="020B0600070205080204" pitchFamily="50" charset="-128"/>
            </a:rPr>
            <a:t>6,847</a:t>
          </a:r>
          <a:r>
            <a:rPr kumimoji="1" lang="ja-JP" altLang="en-US" sz="1300">
              <a:latin typeface="ＭＳ Ｐゴシック" panose="020B0600070205080204" pitchFamily="50" charset="-128"/>
              <a:ea typeface="ＭＳ Ｐゴシック" panose="020B0600070205080204" pitchFamily="50" charset="-128"/>
            </a:rPr>
            <a:t>千円減少及び役務費</a:t>
          </a:r>
          <a:r>
            <a:rPr kumimoji="1" lang="en-US" altLang="ja-JP" sz="1300">
              <a:latin typeface="ＭＳ Ｐゴシック" panose="020B0600070205080204" pitchFamily="50" charset="-128"/>
              <a:ea typeface="ＭＳ Ｐゴシック" panose="020B0600070205080204" pitchFamily="50" charset="-128"/>
            </a:rPr>
            <a:t>14,984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42,024</a:t>
          </a:r>
          <a:r>
            <a:rPr kumimoji="1" lang="ja-JP" altLang="en-US" sz="1300">
              <a:latin typeface="ＭＳ Ｐゴシック" panose="020B0600070205080204" pitchFamily="50" charset="-128"/>
              <a:ea typeface="ＭＳ Ｐゴシック" panose="020B0600070205080204" pitchFamily="50" charset="-128"/>
            </a:rPr>
            <a:t>千円減少し、住民一人当たり物件費は</a:t>
          </a:r>
          <a:r>
            <a:rPr kumimoji="1" lang="en-US" altLang="ja-JP" sz="1300">
              <a:latin typeface="ＭＳ Ｐゴシック" panose="020B0600070205080204" pitchFamily="50" charset="-128"/>
              <a:ea typeface="ＭＳ Ｐゴシック" panose="020B0600070205080204" pitchFamily="50" charset="-128"/>
            </a:rPr>
            <a:t>8,135</a:t>
          </a:r>
          <a:r>
            <a:rPr kumimoji="1" lang="ja-JP" altLang="en-US" sz="1300">
              <a:latin typeface="ＭＳ Ｐゴシック" panose="020B0600070205080204" pitchFamily="50" charset="-128"/>
              <a:ea typeface="ＭＳ Ｐゴシック" panose="020B0600070205080204" pitchFamily="50" charset="-128"/>
            </a:rPr>
            <a:t>円減少した。維持補修費は、中川原木ノ瀬川原線外舗装修繕工事等の道路維持費その他修繕料</a:t>
          </a:r>
          <a:r>
            <a:rPr kumimoji="1" lang="en-US" altLang="ja-JP" sz="1300">
              <a:latin typeface="ＭＳ Ｐゴシック" panose="020B0600070205080204" pitchFamily="50" charset="-128"/>
              <a:ea typeface="ＭＳ Ｐゴシック" panose="020B0600070205080204" pitchFamily="50" charset="-128"/>
            </a:rPr>
            <a:t>6,062</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6,216</a:t>
          </a:r>
          <a:r>
            <a:rPr kumimoji="1" lang="ja-JP" altLang="en-US" sz="1300">
              <a:latin typeface="ＭＳ Ｐゴシック" panose="020B0600070205080204" pitchFamily="50" charset="-128"/>
              <a:ea typeface="ＭＳ Ｐゴシック" panose="020B0600070205080204" pitchFamily="50" charset="-128"/>
            </a:rPr>
            <a:t>千円増加し、住民一人当たり維持補修費は</a:t>
          </a:r>
          <a:r>
            <a:rPr kumimoji="1" lang="en-US" altLang="ja-JP" sz="1300">
              <a:latin typeface="ＭＳ Ｐゴシック" panose="020B0600070205080204" pitchFamily="50" charset="-128"/>
              <a:ea typeface="ＭＳ Ｐゴシック" panose="020B0600070205080204" pitchFamily="50" charset="-128"/>
            </a:rPr>
            <a:t>1,146</a:t>
          </a:r>
          <a:r>
            <a:rPr kumimoji="1" lang="ja-JP" altLang="en-US" sz="1300">
              <a:latin typeface="ＭＳ Ｐゴシック" panose="020B0600070205080204" pitchFamily="50" charset="-128"/>
              <a:ea typeface="ＭＳ Ｐゴシック" panose="020B0600070205080204" pitchFamily="50" charset="-128"/>
            </a:rPr>
            <a:t>円増加した。扶助費は、年金生活者等支援臨時福祉給付金</a:t>
          </a:r>
          <a:r>
            <a:rPr kumimoji="1" lang="en-US" altLang="ja-JP" sz="1300">
              <a:latin typeface="ＭＳ Ｐゴシック" panose="020B0600070205080204" pitchFamily="50" charset="-128"/>
              <a:ea typeface="ＭＳ Ｐゴシック" panose="020B0600070205080204" pitchFamily="50" charset="-128"/>
            </a:rPr>
            <a:t>27,780</a:t>
          </a:r>
          <a:r>
            <a:rPr kumimoji="1" lang="ja-JP" altLang="en-US" sz="1300">
              <a:latin typeface="ＭＳ Ｐゴシック" panose="020B0600070205080204" pitchFamily="50" charset="-128"/>
              <a:ea typeface="ＭＳ Ｐゴシック" panose="020B0600070205080204" pitchFamily="50" charset="-128"/>
            </a:rPr>
            <a:t>千円減少等したものの、児童措置委託料</a:t>
          </a:r>
          <a:r>
            <a:rPr kumimoji="1" lang="en-US" altLang="ja-JP" sz="1300">
              <a:latin typeface="ＭＳ Ｐゴシック" panose="020B0600070205080204" pitchFamily="50" charset="-128"/>
              <a:ea typeface="ＭＳ Ｐゴシック" panose="020B0600070205080204" pitchFamily="50" charset="-128"/>
            </a:rPr>
            <a:t>20,187</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7,412</a:t>
          </a:r>
          <a:r>
            <a:rPr kumimoji="1" lang="ja-JP" altLang="en-US" sz="1300">
              <a:latin typeface="ＭＳ Ｐゴシック" panose="020B0600070205080204" pitchFamily="50" charset="-128"/>
              <a:ea typeface="ＭＳ Ｐゴシック" panose="020B0600070205080204" pitchFamily="50" charset="-128"/>
            </a:rPr>
            <a:t>千円増加し、住民一人当たり扶助費は</a:t>
          </a:r>
          <a:r>
            <a:rPr kumimoji="1" lang="en-US" altLang="ja-JP" sz="1300">
              <a:latin typeface="ＭＳ Ｐゴシック" panose="020B0600070205080204" pitchFamily="50" charset="-128"/>
              <a:ea typeface="ＭＳ Ｐゴシック" panose="020B0600070205080204" pitchFamily="50" charset="-128"/>
            </a:rPr>
            <a:t>1,163</a:t>
          </a:r>
          <a:r>
            <a:rPr kumimoji="1" lang="ja-JP" altLang="en-US" sz="1300">
              <a:latin typeface="ＭＳ Ｐゴシック" panose="020B0600070205080204" pitchFamily="50" charset="-128"/>
              <a:ea typeface="ＭＳ Ｐゴシック" panose="020B0600070205080204" pitchFamily="50" charset="-128"/>
            </a:rPr>
            <a:t>円増加した。補助費等は、商工業者支援補助金</a:t>
          </a:r>
          <a:r>
            <a:rPr kumimoji="1" lang="en-US" altLang="ja-JP" sz="1300">
              <a:latin typeface="ＭＳ Ｐゴシック" panose="020B0600070205080204" pitchFamily="50" charset="-128"/>
              <a:ea typeface="ＭＳ Ｐゴシック" panose="020B0600070205080204" pitchFamily="50" charset="-128"/>
            </a:rPr>
            <a:t>19,369</a:t>
          </a:r>
          <a:r>
            <a:rPr kumimoji="1" lang="ja-JP" altLang="en-US" sz="1300">
              <a:latin typeface="ＭＳ Ｐゴシック" panose="020B0600070205080204" pitchFamily="50" charset="-128"/>
              <a:ea typeface="ＭＳ Ｐゴシック" panose="020B0600070205080204" pitchFamily="50" charset="-128"/>
            </a:rPr>
            <a:t>千円増加等したものの、ふるさと納税報償費</a:t>
          </a:r>
          <a:r>
            <a:rPr kumimoji="1" lang="en-US" altLang="ja-JP" sz="1300">
              <a:latin typeface="ＭＳ Ｐゴシック" panose="020B0600070205080204" pitchFamily="50" charset="-128"/>
              <a:ea typeface="ＭＳ Ｐゴシック" panose="020B0600070205080204" pitchFamily="50" charset="-128"/>
            </a:rPr>
            <a:t>106,012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57,131</a:t>
          </a:r>
          <a:r>
            <a:rPr kumimoji="1" lang="ja-JP" altLang="en-US" sz="1300">
              <a:latin typeface="ＭＳ Ｐゴシック" panose="020B0600070205080204" pitchFamily="50" charset="-128"/>
              <a:ea typeface="ＭＳ Ｐゴシック" panose="020B0600070205080204" pitchFamily="50" charset="-128"/>
            </a:rPr>
            <a:t>千円減少し、住民一人当たり補助費等は</a:t>
          </a:r>
          <a:r>
            <a:rPr kumimoji="1" lang="en-US" altLang="ja-JP" sz="1300">
              <a:latin typeface="ＭＳ Ｐゴシック" panose="020B0600070205080204" pitchFamily="50" charset="-128"/>
              <a:ea typeface="ＭＳ Ｐゴシック" panose="020B0600070205080204" pitchFamily="50" charset="-128"/>
            </a:rPr>
            <a:t>10,936</a:t>
          </a:r>
          <a:r>
            <a:rPr kumimoji="1" lang="ja-JP" altLang="en-US" sz="1300">
              <a:latin typeface="ＭＳ Ｐゴシック" panose="020B0600070205080204" pitchFamily="50" charset="-128"/>
              <a:ea typeface="ＭＳ Ｐゴシック" panose="020B0600070205080204" pitchFamily="50" charset="-128"/>
            </a:rPr>
            <a:t>円減少した。普通建設事業費は、地域ふれあい館整備事業</a:t>
          </a:r>
          <a:r>
            <a:rPr kumimoji="1" lang="en-US" altLang="ja-JP" sz="1300">
              <a:latin typeface="ＭＳ Ｐゴシック" panose="020B0600070205080204" pitchFamily="50" charset="-128"/>
              <a:ea typeface="ＭＳ Ｐゴシック" panose="020B0600070205080204" pitchFamily="50" charset="-128"/>
            </a:rPr>
            <a:t>240,234</a:t>
          </a:r>
          <a:r>
            <a:rPr kumimoji="1" lang="ja-JP" altLang="en-US" sz="1300">
              <a:latin typeface="ＭＳ Ｐゴシック" panose="020B0600070205080204" pitchFamily="50" charset="-128"/>
              <a:ea typeface="ＭＳ Ｐゴシック" panose="020B0600070205080204" pitchFamily="50" charset="-128"/>
            </a:rPr>
            <a:t>千円、加入者系光ファイバ網更新工事費</a:t>
          </a:r>
          <a:r>
            <a:rPr kumimoji="1" lang="en-US" altLang="ja-JP" sz="1300">
              <a:latin typeface="ＭＳ Ｐゴシック" panose="020B0600070205080204" pitchFamily="50" charset="-128"/>
              <a:ea typeface="ＭＳ Ｐゴシック" panose="020B0600070205080204" pitchFamily="50" charset="-128"/>
            </a:rPr>
            <a:t>126,917</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394,702</a:t>
          </a:r>
          <a:r>
            <a:rPr kumimoji="1" lang="ja-JP" altLang="en-US" sz="1300">
              <a:latin typeface="ＭＳ Ｐゴシック" panose="020B0600070205080204" pitchFamily="50" charset="-128"/>
              <a:ea typeface="ＭＳ Ｐゴシック" panose="020B0600070205080204" pitchFamily="50" charset="-128"/>
            </a:rPr>
            <a:t>千円増加し、住民一人当たり普通建設事業費は</a:t>
          </a:r>
          <a:r>
            <a:rPr kumimoji="1" lang="en-US" altLang="ja-JP" sz="1300">
              <a:latin typeface="ＭＳ Ｐゴシック" panose="020B0600070205080204" pitchFamily="50" charset="-128"/>
              <a:ea typeface="ＭＳ Ｐゴシック" panose="020B0600070205080204" pitchFamily="50" charset="-128"/>
            </a:rPr>
            <a:t>73,438</a:t>
          </a:r>
          <a:r>
            <a:rPr kumimoji="1" lang="ja-JP" altLang="en-US" sz="1300">
              <a:latin typeface="ＭＳ Ｐゴシック" panose="020B0600070205080204" pitchFamily="50" charset="-128"/>
              <a:ea typeface="ＭＳ Ｐゴシック" panose="020B0600070205080204" pitchFamily="50" charset="-128"/>
            </a:rPr>
            <a:t>円増加した。災害復旧事業費は、林道災害復旧費</a:t>
          </a:r>
          <a:r>
            <a:rPr kumimoji="1" lang="en-US" altLang="ja-JP" sz="1300">
              <a:latin typeface="ＭＳ Ｐゴシック" panose="020B0600070205080204" pitchFamily="50" charset="-128"/>
              <a:ea typeface="ＭＳ Ｐゴシック" panose="020B0600070205080204" pitchFamily="50" charset="-128"/>
            </a:rPr>
            <a:t>3,552</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8,085</a:t>
          </a:r>
          <a:r>
            <a:rPr kumimoji="1" lang="ja-JP" altLang="en-US" sz="1300">
              <a:latin typeface="ＭＳ Ｐゴシック" panose="020B0600070205080204" pitchFamily="50" charset="-128"/>
              <a:ea typeface="ＭＳ Ｐゴシック" panose="020B0600070205080204" pitchFamily="50" charset="-128"/>
            </a:rPr>
            <a:t>千円減少し、住民一人当たり災害復旧事業費は</a:t>
          </a:r>
          <a:r>
            <a:rPr kumimoji="1" lang="en-US" altLang="ja-JP" sz="1300">
              <a:latin typeface="ＭＳ Ｐゴシック" panose="020B0600070205080204" pitchFamily="50" charset="-128"/>
              <a:ea typeface="ＭＳ Ｐゴシック" panose="020B0600070205080204" pitchFamily="50" charset="-128"/>
            </a:rPr>
            <a:t>1,515</a:t>
          </a:r>
          <a:r>
            <a:rPr kumimoji="1" lang="ja-JP" altLang="en-US" sz="1300">
              <a:latin typeface="ＭＳ Ｐゴシック" panose="020B0600070205080204" pitchFamily="50" charset="-128"/>
              <a:ea typeface="ＭＳ Ｐゴシック" panose="020B0600070205080204" pitchFamily="50" charset="-128"/>
            </a:rPr>
            <a:t>円減少した。公債費は、元金償還金</a:t>
          </a:r>
          <a:r>
            <a:rPr kumimoji="1" lang="en-US" altLang="ja-JP" sz="1300">
              <a:latin typeface="ＭＳ Ｐゴシック" panose="020B0600070205080204" pitchFamily="50" charset="-128"/>
              <a:ea typeface="ＭＳ Ｐゴシック" panose="020B0600070205080204" pitchFamily="50" charset="-128"/>
            </a:rPr>
            <a:t>26,274</a:t>
          </a:r>
          <a:r>
            <a:rPr kumimoji="1" lang="ja-JP" altLang="en-US" sz="1300">
              <a:latin typeface="ＭＳ Ｐゴシック" panose="020B0600070205080204" pitchFamily="50" charset="-128"/>
              <a:ea typeface="ＭＳ Ｐゴシック" panose="020B0600070205080204" pitchFamily="50" charset="-128"/>
            </a:rPr>
            <a:t>千円減少等により</a:t>
          </a:r>
          <a:r>
            <a:rPr kumimoji="1" lang="en-US" altLang="ja-JP" sz="1300">
              <a:latin typeface="ＭＳ Ｐゴシック" panose="020B0600070205080204" pitchFamily="50" charset="-128"/>
              <a:ea typeface="ＭＳ Ｐゴシック" panose="020B0600070205080204" pitchFamily="50" charset="-128"/>
            </a:rPr>
            <a:t>30,606</a:t>
          </a:r>
          <a:r>
            <a:rPr kumimoji="1" lang="ja-JP" altLang="en-US" sz="13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300">
              <a:latin typeface="ＭＳ Ｐゴシック" panose="020B0600070205080204" pitchFamily="50" charset="-128"/>
              <a:ea typeface="ＭＳ Ｐゴシック" panose="020B0600070205080204" pitchFamily="50" charset="-128"/>
            </a:rPr>
            <a:t>5,817</a:t>
          </a:r>
          <a:r>
            <a:rPr kumimoji="1" lang="ja-JP" altLang="en-US" sz="1300">
              <a:latin typeface="ＭＳ Ｐゴシック" panose="020B0600070205080204" pitchFamily="50" charset="-128"/>
              <a:ea typeface="ＭＳ Ｐゴシック" panose="020B0600070205080204" pitchFamily="50" charset="-128"/>
            </a:rPr>
            <a:t>円減少した。積立金は、公共施設等整備基金</a:t>
          </a:r>
          <a:r>
            <a:rPr kumimoji="1" lang="en-US" altLang="ja-JP" sz="1300">
              <a:latin typeface="ＭＳ Ｐゴシック" panose="020B0600070205080204" pitchFamily="50" charset="-128"/>
              <a:ea typeface="ＭＳ Ｐゴシック" panose="020B0600070205080204" pitchFamily="50" charset="-128"/>
            </a:rPr>
            <a:t>220,561</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139,085</a:t>
          </a:r>
          <a:r>
            <a:rPr kumimoji="1" lang="ja-JP" altLang="en-US" sz="1300">
              <a:latin typeface="ＭＳ Ｐゴシック" panose="020B0600070205080204" pitchFamily="50" charset="-128"/>
              <a:ea typeface="ＭＳ Ｐゴシック" panose="020B0600070205080204" pitchFamily="50" charset="-128"/>
            </a:rPr>
            <a:t>千円増加し、住民一人当たり積立金は</a:t>
          </a:r>
          <a:r>
            <a:rPr kumimoji="1" lang="en-US" altLang="ja-JP" sz="1300">
              <a:latin typeface="ＭＳ Ｐゴシック" panose="020B0600070205080204" pitchFamily="50" charset="-128"/>
              <a:ea typeface="ＭＳ Ｐゴシック" panose="020B0600070205080204" pitchFamily="50" charset="-128"/>
            </a:rPr>
            <a:t>25,904</a:t>
          </a:r>
          <a:r>
            <a:rPr kumimoji="1" lang="ja-JP" altLang="en-US" sz="1300">
              <a:latin typeface="ＭＳ Ｐゴシック" panose="020B0600070205080204" pitchFamily="50" charset="-128"/>
              <a:ea typeface="ＭＳ Ｐゴシック" panose="020B0600070205080204" pitchFamily="50" charset="-128"/>
            </a:rPr>
            <a:t>円増加した。貸付金は、中小企業特別融資制度貸付金</a:t>
          </a:r>
          <a:r>
            <a:rPr kumimoji="1" lang="en-US" altLang="ja-JP" sz="1300">
              <a:latin typeface="ＭＳ Ｐゴシック" panose="020B0600070205080204" pitchFamily="50" charset="-128"/>
              <a:ea typeface="ＭＳ Ｐゴシック" panose="020B0600070205080204" pitchFamily="50" charset="-128"/>
            </a:rPr>
            <a:t>15,000</a:t>
          </a:r>
          <a:r>
            <a:rPr kumimoji="1" lang="ja-JP" altLang="en-US" sz="1300">
              <a:latin typeface="ＭＳ Ｐゴシック" panose="020B0600070205080204" pitchFamily="50" charset="-128"/>
              <a:ea typeface="ＭＳ Ｐゴシック" panose="020B0600070205080204" pitchFamily="50" charset="-128"/>
            </a:rPr>
            <a:t>千円等により</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千円減少し、住民一人当たり貸付金は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円減少した。繰出金は、下水道事業特別会計繰出金</a:t>
          </a:r>
          <a:r>
            <a:rPr kumimoji="1" lang="en-US" altLang="ja-JP" sz="1300">
              <a:latin typeface="ＭＳ Ｐゴシック" panose="020B0600070205080204" pitchFamily="50" charset="-128"/>
              <a:ea typeface="ＭＳ Ｐゴシック" panose="020B0600070205080204" pitchFamily="50" charset="-128"/>
            </a:rPr>
            <a:t>10,800</a:t>
          </a:r>
          <a:r>
            <a:rPr kumimoji="1" lang="ja-JP" altLang="en-US" sz="1300">
              <a:latin typeface="ＭＳ Ｐゴシック" panose="020B0600070205080204" pitchFamily="50" charset="-128"/>
              <a:ea typeface="ＭＳ Ｐゴシック" panose="020B0600070205080204" pitchFamily="50" charset="-128"/>
            </a:rPr>
            <a:t>千円減少等したものの、後期高齢者医療事業特別会計繰出金</a:t>
          </a:r>
          <a:r>
            <a:rPr kumimoji="1" lang="en-US" altLang="ja-JP" sz="1300">
              <a:latin typeface="ＭＳ Ｐゴシック" panose="020B0600070205080204" pitchFamily="50" charset="-128"/>
              <a:ea typeface="ＭＳ Ｐゴシック" panose="020B0600070205080204" pitchFamily="50" charset="-128"/>
            </a:rPr>
            <a:t>16,476</a:t>
          </a:r>
          <a:r>
            <a:rPr kumimoji="1" lang="ja-JP" altLang="en-US" sz="1300">
              <a:latin typeface="ＭＳ Ｐゴシック" panose="020B0600070205080204" pitchFamily="50" charset="-128"/>
              <a:ea typeface="ＭＳ Ｐゴシック" panose="020B0600070205080204" pitchFamily="50" charset="-128"/>
            </a:rPr>
            <a:t>千円増加等により</a:t>
          </a:r>
          <a:r>
            <a:rPr kumimoji="1" lang="en-US" altLang="ja-JP" sz="1300">
              <a:latin typeface="ＭＳ Ｐゴシック" panose="020B0600070205080204" pitchFamily="50" charset="-128"/>
              <a:ea typeface="ＭＳ Ｐゴシック" panose="020B0600070205080204" pitchFamily="50" charset="-128"/>
            </a:rPr>
            <a:t>10,102</a:t>
          </a:r>
          <a:r>
            <a:rPr kumimoji="1" lang="ja-JP" altLang="en-US" sz="1300">
              <a:latin typeface="ＭＳ Ｐゴシック" panose="020B0600070205080204" pitchFamily="50" charset="-128"/>
              <a:ea typeface="ＭＳ Ｐゴシック" panose="020B0600070205080204" pitchFamily="50" charset="-128"/>
            </a:rPr>
            <a:t>千円増加し、住民一人当たり繰出金は</a:t>
          </a:r>
          <a:r>
            <a:rPr kumimoji="1" lang="en-US" altLang="ja-JP" sz="1300">
              <a:latin typeface="ＭＳ Ｐゴシック" panose="020B0600070205080204" pitchFamily="50" charset="-128"/>
              <a:ea typeface="ＭＳ Ｐゴシック" panose="020B0600070205080204" pitchFamily="50" charset="-128"/>
            </a:rPr>
            <a:t>1,694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5,361
5,351
145.96
4,920,021
4,678,869
239,735
2,699,066
1,325,218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107061</xdr:rowOff>
    </xdr:from>
    <xdr:to>
      <xdr:col>24</xdr:col>
      <xdr:colOff>63500</xdr:colOff>
      <xdr:row>33</xdr:row>
      <xdr:rowOff>107061</xdr:rowOff>
    </xdr:to>
    <xdr:cxnSp macro="">
      <xdr:nvCxnSpPr>
        <xdr:cNvPr id="61" name="直線コネクタ 60"/>
        <xdr:cNvCxnSpPr/>
      </xdr:nvCxnSpPr>
      <xdr:spPr>
        <a:xfrm>
          <a:off x="3797300" y="5764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58547</xdr:rowOff>
    </xdr:from>
    <xdr:to>
      <xdr:col>19</xdr:col>
      <xdr:colOff>177800</xdr:colOff>
      <xdr:row>33</xdr:row>
      <xdr:rowOff>107061</xdr:rowOff>
    </xdr:to>
    <xdr:cxnSp macro="">
      <xdr:nvCxnSpPr>
        <xdr:cNvPr id="64" name="直線コネクタ 63"/>
        <xdr:cNvCxnSpPr/>
      </xdr:nvCxnSpPr>
      <xdr:spPr>
        <a:xfrm>
          <a:off x="2908300" y="5716397"/>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58547</xdr:rowOff>
    </xdr:from>
    <xdr:to>
      <xdr:col>15</xdr:col>
      <xdr:colOff>50800</xdr:colOff>
      <xdr:row>33</xdr:row>
      <xdr:rowOff>103505</xdr:rowOff>
    </xdr:to>
    <xdr:cxnSp macro="">
      <xdr:nvCxnSpPr>
        <xdr:cNvPr id="67" name="直線コネクタ 66"/>
        <xdr:cNvCxnSpPr/>
      </xdr:nvCxnSpPr>
      <xdr:spPr>
        <a:xfrm flipV="1">
          <a:off x="2019300" y="5716397"/>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33</xdr:row>
      <xdr:rowOff>112014</xdr:rowOff>
    </xdr:to>
    <xdr:cxnSp macro="">
      <xdr:nvCxnSpPr>
        <xdr:cNvPr id="70" name="直線コネクタ 69"/>
        <xdr:cNvCxnSpPr/>
      </xdr:nvCxnSpPr>
      <xdr:spPr>
        <a:xfrm flipV="1">
          <a:off x="1130300" y="5761355"/>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56261</xdr:rowOff>
    </xdr:from>
    <xdr:to>
      <xdr:col>24</xdr:col>
      <xdr:colOff>114300</xdr:colOff>
      <xdr:row>33</xdr:row>
      <xdr:rowOff>157861</xdr:rowOff>
    </xdr:to>
    <xdr:sp macro="" textlink="">
      <xdr:nvSpPr>
        <xdr:cNvPr id="80" name="楕円 79"/>
        <xdr:cNvSpPr/>
      </xdr:nvSpPr>
      <xdr:spPr>
        <a:xfrm>
          <a:off x="45847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79138</xdr:rowOff>
    </xdr:from>
    <xdr:ext cx="534377" cy="259045"/>
    <xdr:sp macro="" textlink="">
      <xdr:nvSpPr>
        <xdr:cNvPr id="81" name="議会費該当値テキスト"/>
        <xdr:cNvSpPr txBox="1"/>
      </xdr:nvSpPr>
      <xdr:spPr>
        <a:xfrm>
          <a:off x="4686300" y="55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56261</xdr:rowOff>
    </xdr:from>
    <xdr:to>
      <xdr:col>20</xdr:col>
      <xdr:colOff>38100</xdr:colOff>
      <xdr:row>33</xdr:row>
      <xdr:rowOff>157861</xdr:rowOff>
    </xdr:to>
    <xdr:sp macro="" textlink="">
      <xdr:nvSpPr>
        <xdr:cNvPr id="82" name="楕円 81"/>
        <xdr:cNvSpPr/>
      </xdr:nvSpPr>
      <xdr:spPr>
        <a:xfrm>
          <a:off x="3746500" y="57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2938</xdr:rowOff>
    </xdr:from>
    <xdr:ext cx="534377" cy="259045"/>
    <xdr:sp macro="" textlink="">
      <xdr:nvSpPr>
        <xdr:cNvPr id="83" name="テキスト ボックス 82"/>
        <xdr:cNvSpPr txBox="1"/>
      </xdr:nvSpPr>
      <xdr:spPr>
        <a:xfrm>
          <a:off x="3530111" y="54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7747</xdr:rowOff>
    </xdr:from>
    <xdr:to>
      <xdr:col>15</xdr:col>
      <xdr:colOff>101600</xdr:colOff>
      <xdr:row>33</xdr:row>
      <xdr:rowOff>109347</xdr:rowOff>
    </xdr:to>
    <xdr:sp macro="" textlink="">
      <xdr:nvSpPr>
        <xdr:cNvPr id="84" name="楕円 83"/>
        <xdr:cNvSpPr/>
      </xdr:nvSpPr>
      <xdr:spPr>
        <a:xfrm>
          <a:off x="2857500" y="56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125874</xdr:rowOff>
    </xdr:from>
    <xdr:ext cx="534377" cy="259045"/>
    <xdr:sp macro="" textlink="">
      <xdr:nvSpPr>
        <xdr:cNvPr id="85" name="テキスト ボックス 84"/>
        <xdr:cNvSpPr txBox="1"/>
      </xdr:nvSpPr>
      <xdr:spPr>
        <a:xfrm>
          <a:off x="2641111" y="54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170832</xdr:rowOff>
    </xdr:from>
    <xdr:ext cx="534377" cy="259045"/>
    <xdr:sp macro="" textlink="">
      <xdr:nvSpPr>
        <xdr:cNvPr id="87" name="テキスト ボックス 86"/>
        <xdr:cNvSpPr txBox="1"/>
      </xdr:nvSpPr>
      <xdr:spPr>
        <a:xfrm>
          <a:off x="1752111" y="54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61214</xdr:rowOff>
    </xdr:from>
    <xdr:to>
      <xdr:col>6</xdr:col>
      <xdr:colOff>38100</xdr:colOff>
      <xdr:row>33</xdr:row>
      <xdr:rowOff>162814</xdr:rowOff>
    </xdr:to>
    <xdr:sp macro="" textlink="">
      <xdr:nvSpPr>
        <xdr:cNvPr id="88" name="楕円 87"/>
        <xdr:cNvSpPr/>
      </xdr:nvSpPr>
      <xdr:spPr>
        <a:xfrm>
          <a:off x="1079500" y="57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7891</xdr:rowOff>
    </xdr:from>
    <xdr:ext cx="534377" cy="259045"/>
    <xdr:sp macro="" textlink="">
      <xdr:nvSpPr>
        <xdr:cNvPr id="89" name="テキスト ボックス 88"/>
        <xdr:cNvSpPr txBox="1"/>
      </xdr:nvSpPr>
      <xdr:spPr>
        <a:xfrm>
          <a:off x="863111" y="549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167082</xdr:rowOff>
    </xdr:from>
    <xdr:to>
      <xdr:col>24</xdr:col>
      <xdr:colOff>63500</xdr:colOff>
      <xdr:row>56</xdr:row>
      <xdr:rowOff>57379</xdr:rowOff>
    </xdr:to>
    <xdr:cxnSp macro="">
      <xdr:nvCxnSpPr>
        <xdr:cNvPr id="116" name="直線コネクタ 115"/>
        <xdr:cNvCxnSpPr/>
      </xdr:nvCxnSpPr>
      <xdr:spPr>
        <a:xfrm flipV="1">
          <a:off x="3797300" y="9596832"/>
          <a:ext cx="838200" cy="6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97377</xdr:rowOff>
    </xdr:from>
    <xdr:to>
      <xdr:col>19</xdr:col>
      <xdr:colOff>177800</xdr:colOff>
      <xdr:row>56</xdr:row>
      <xdr:rowOff>57379</xdr:rowOff>
    </xdr:to>
    <xdr:cxnSp macro="">
      <xdr:nvCxnSpPr>
        <xdr:cNvPr id="119" name="直線コネクタ 118"/>
        <xdr:cNvCxnSpPr/>
      </xdr:nvCxnSpPr>
      <xdr:spPr>
        <a:xfrm>
          <a:off x="2908300" y="9527127"/>
          <a:ext cx="889000" cy="1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97377</xdr:rowOff>
    </xdr:from>
    <xdr:to>
      <xdr:col>15</xdr:col>
      <xdr:colOff>50800</xdr:colOff>
      <xdr:row>56</xdr:row>
      <xdr:rowOff>66082</xdr:rowOff>
    </xdr:to>
    <xdr:cxnSp macro="">
      <xdr:nvCxnSpPr>
        <xdr:cNvPr id="122" name="直線コネクタ 121"/>
        <xdr:cNvCxnSpPr/>
      </xdr:nvCxnSpPr>
      <xdr:spPr>
        <a:xfrm flipV="1">
          <a:off x="2019300" y="9527127"/>
          <a:ext cx="889000" cy="1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66082</xdr:rowOff>
    </xdr:from>
    <xdr:to>
      <xdr:col>10</xdr:col>
      <xdr:colOff>114300</xdr:colOff>
      <xdr:row>56</xdr:row>
      <xdr:rowOff>123892</xdr:rowOff>
    </xdr:to>
    <xdr:cxnSp macro="">
      <xdr:nvCxnSpPr>
        <xdr:cNvPr id="125" name="直線コネクタ 124"/>
        <xdr:cNvCxnSpPr/>
      </xdr:nvCxnSpPr>
      <xdr:spPr>
        <a:xfrm flipV="1">
          <a:off x="1130300" y="9667282"/>
          <a:ext cx="889000" cy="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116282</xdr:rowOff>
    </xdr:from>
    <xdr:to>
      <xdr:col>24</xdr:col>
      <xdr:colOff>114300</xdr:colOff>
      <xdr:row>56</xdr:row>
      <xdr:rowOff>46432</xdr:rowOff>
    </xdr:to>
    <xdr:sp macro="" textlink="">
      <xdr:nvSpPr>
        <xdr:cNvPr id="135" name="楕円 134"/>
        <xdr:cNvSpPr/>
      </xdr:nvSpPr>
      <xdr:spPr>
        <a:xfrm>
          <a:off x="4584700" y="95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139159</xdr:rowOff>
    </xdr:from>
    <xdr:ext cx="599010" cy="259045"/>
    <xdr:sp macro="" textlink="">
      <xdr:nvSpPr>
        <xdr:cNvPr id="136" name="総務費該当値テキスト"/>
        <xdr:cNvSpPr txBox="1"/>
      </xdr:nvSpPr>
      <xdr:spPr>
        <a:xfrm>
          <a:off x="4686300" y="939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6579</xdr:rowOff>
    </xdr:from>
    <xdr:to>
      <xdr:col>20</xdr:col>
      <xdr:colOff>38100</xdr:colOff>
      <xdr:row>56</xdr:row>
      <xdr:rowOff>108179</xdr:rowOff>
    </xdr:to>
    <xdr:sp macro="" textlink="">
      <xdr:nvSpPr>
        <xdr:cNvPr id="137" name="楕円 136"/>
        <xdr:cNvSpPr/>
      </xdr:nvSpPr>
      <xdr:spPr>
        <a:xfrm>
          <a:off x="3746500" y="96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124706</xdr:rowOff>
    </xdr:from>
    <xdr:ext cx="599010" cy="259045"/>
    <xdr:sp macro="" textlink="">
      <xdr:nvSpPr>
        <xdr:cNvPr id="138" name="テキスト ボックス 137"/>
        <xdr:cNvSpPr txBox="1"/>
      </xdr:nvSpPr>
      <xdr:spPr>
        <a:xfrm>
          <a:off x="3497795" y="93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46577</xdr:rowOff>
    </xdr:from>
    <xdr:to>
      <xdr:col>15</xdr:col>
      <xdr:colOff>101600</xdr:colOff>
      <xdr:row>55</xdr:row>
      <xdr:rowOff>148177</xdr:rowOff>
    </xdr:to>
    <xdr:sp macro="" textlink="">
      <xdr:nvSpPr>
        <xdr:cNvPr id="139" name="楕円 138"/>
        <xdr:cNvSpPr/>
      </xdr:nvSpPr>
      <xdr:spPr>
        <a:xfrm>
          <a:off x="2857500" y="947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164704</xdr:rowOff>
    </xdr:from>
    <xdr:ext cx="599010" cy="259045"/>
    <xdr:sp macro="" textlink="">
      <xdr:nvSpPr>
        <xdr:cNvPr id="140" name="テキスト ボックス 139"/>
        <xdr:cNvSpPr txBox="1"/>
      </xdr:nvSpPr>
      <xdr:spPr>
        <a:xfrm>
          <a:off x="2608795" y="925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15282</xdr:rowOff>
    </xdr:from>
    <xdr:to>
      <xdr:col>10</xdr:col>
      <xdr:colOff>165100</xdr:colOff>
      <xdr:row>56</xdr:row>
      <xdr:rowOff>116882</xdr:rowOff>
    </xdr:to>
    <xdr:sp macro="" textlink="">
      <xdr:nvSpPr>
        <xdr:cNvPr id="141" name="楕円 140"/>
        <xdr:cNvSpPr/>
      </xdr:nvSpPr>
      <xdr:spPr>
        <a:xfrm>
          <a:off x="1968500" y="96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133409</xdr:rowOff>
    </xdr:from>
    <xdr:ext cx="599010" cy="259045"/>
    <xdr:sp macro="" textlink="">
      <xdr:nvSpPr>
        <xdr:cNvPr id="142" name="テキスト ボックス 141"/>
        <xdr:cNvSpPr txBox="1"/>
      </xdr:nvSpPr>
      <xdr:spPr>
        <a:xfrm>
          <a:off x="1719795" y="93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73092</xdr:rowOff>
    </xdr:from>
    <xdr:to>
      <xdr:col>6</xdr:col>
      <xdr:colOff>38100</xdr:colOff>
      <xdr:row>57</xdr:row>
      <xdr:rowOff>3242</xdr:rowOff>
    </xdr:to>
    <xdr:sp macro="" textlink="">
      <xdr:nvSpPr>
        <xdr:cNvPr id="143" name="楕円 142"/>
        <xdr:cNvSpPr/>
      </xdr:nvSpPr>
      <xdr:spPr>
        <a:xfrm>
          <a:off x="1079500" y="96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165819</xdr:rowOff>
    </xdr:from>
    <xdr:ext cx="599010" cy="259045"/>
    <xdr:sp macro="" textlink="">
      <xdr:nvSpPr>
        <xdr:cNvPr id="144" name="テキスト ボックス 143"/>
        <xdr:cNvSpPr txBox="1"/>
      </xdr:nvSpPr>
      <xdr:spPr>
        <a:xfrm>
          <a:off x="830795" y="976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156420</xdr:rowOff>
    </xdr:from>
    <xdr:to>
      <xdr:col>24</xdr:col>
      <xdr:colOff>63500</xdr:colOff>
      <xdr:row>75</xdr:row>
      <xdr:rowOff>2046</xdr:rowOff>
    </xdr:to>
    <xdr:cxnSp macro="">
      <xdr:nvCxnSpPr>
        <xdr:cNvPr id="172" name="直線コネクタ 171"/>
        <xdr:cNvCxnSpPr/>
      </xdr:nvCxnSpPr>
      <xdr:spPr>
        <a:xfrm flipV="1">
          <a:off x="3797300" y="12672270"/>
          <a:ext cx="838200" cy="18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164778</xdr:rowOff>
    </xdr:from>
    <xdr:ext cx="599010" cy="259045"/>
    <xdr:sp macro="" textlink="">
      <xdr:nvSpPr>
        <xdr:cNvPr id="173" name="民生費平均値テキスト"/>
        <xdr:cNvSpPr txBox="1"/>
      </xdr:nvSpPr>
      <xdr:spPr>
        <a:xfrm>
          <a:off x="4686300" y="13023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2046</xdr:rowOff>
    </xdr:from>
    <xdr:to>
      <xdr:col>19</xdr:col>
      <xdr:colOff>177800</xdr:colOff>
      <xdr:row>76</xdr:row>
      <xdr:rowOff>38646</xdr:rowOff>
    </xdr:to>
    <xdr:cxnSp macro="">
      <xdr:nvCxnSpPr>
        <xdr:cNvPr id="175" name="直線コネクタ 174"/>
        <xdr:cNvCxnSpPr/>
      </xdr:nvCxnSpPr>
      <xdr:spPr>
        <a:xfrm flipV="1">
          <a:off x="2908300" y="12860796"/>
          <a:ext cx="889000" cy="20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144370</xdr:rowOff>
    </xdr:from>
    <xdr:ext cx="599010" cy="259045"/>
    <xdr:sp macro="" textlink="">
      <xdr:nvSpPr>
        <xdr:cNvPr id="177" name="テキスト ボックス 176"/>
        <xdr:cNvSpPr txBox="1"/>
      </xdr:nvSpPr>
      <xdr:spPr>
        <a:xfrm>
          <a:off x="3497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38646</xdr:rowOff>
    </xdr:from>
    <xdr:to>
      <xdr:col>15</xdr:col>
      <xdr:colOff>50800</xdr:colOff>
      <xdr:row>76</xdr:row>
      <xdr:rowOff>49828</xdr:rowOff>
    </xdr:to>
    <xdr:cxnSp macro="">
      <xdr:nvCxnSpPr>
        <xdr:cNvPr id="178" name="直線コネクタ 177"/>
        <xdr:cNvCxnSpPr/>
      </xdr:nvCxnSpPr>
      <xdr:spPr>
        <a:xfrm flipV="1">
          <a:off x="2019300" y="13068846"/>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42070</xdr:rowOff>
    </xdr:from>
    <xdr:to>
      <xdr:col>10</xdr:col>
      <xdr:colOff>114300</xdr:colOff>
      <xdr:row>76</xdr:row>
      <xdr:rowOff>49828</xdr:rowOff>
    </xdr:to>
    <xdr:cxnSp macro="">
      <xdr:nvCxnSpPr>
        <xdr:cNvPr id="181" name="直線コネクタ 180"/>
        <xdr:cNvCxnSpPr/>
      </xdr:nvCxnSpPr>
      <xdr:spPr>
        <a:xfrm>
          <a:off x="1130300" y="12900820"/>
          <a:ext cx="889000" cy="17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105620</xdr:rowOff>
    </xdr:from>
    <xdr:to>
      <xdr:col>24</xdr:col>
      <xdr:colOff>114300</xdr:colOff>
      <xdr:row>74</xdr:row>
      <xdr:rowOff>35770</xdr:rowOff>
    </xdr:to>
    <xdr:sp macro="" textlink="">
      <xdr:nvSpPr>
        <xdr:cNvPr id="191" name="楕円 190"/>
        <xdr:cNvSpPr/>
      </xdr:nvSpPr>
      <xdr:spPr>
        <a:xfrm>
          <a:off x="4584700" y="126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128497</xdr:rowOff>
    </xdr:from>
    <xdr:ext cx="599010" cy="259045"/>
    <xdr:sp macro="" textlink="">
      <xdr:nvSpPr>
        <xdr:cNvPr id="192" name="民生費該当値テキスト"/>
        <xdr:cNvSpPr txBox="1"/>
      </xdr:nvSpPr>
      <xdr:spPr>
        <a:xfrm>
          <a:off x="4686300" y="124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122696</xdr:rowOff>
    </xdr:from>
    <xdr:to>
      <xdr:col>20</xdr:col>
      <xdr:colOff>38100</xdr:colOff>
      <xdr:row>75</xdr:row>
      <xdr:rowOff>52846</xdr:rowOff>
    </xdr:to>
    <xdr:sp macro="" textlink="">
      <xdr:nvSpPr>
        <xdr:cNvPr id="193" name="楕円 192"/>
        <xdr:cNvSpPr/>
      </xdr:nvSpPr>
      <xdr:spPr>
        <a:xfrm>
          <a:off x="3746500" y="128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69373</xdr:rowOff>
    </xdr:from>
    <xdr:ext cx="599010" cy="259045"/>
    <xdr:sp macro="" textlink="">
      <xdr:nvSpPr>
        <xdr:cNvPr id="194" name="テキスト ボックス 193"/>
        <xdr:cNvSpPr txBox="1"/>
      </xdr:nvSpPr>
      <xdr:spPr>
        <a:xfrm>
          <a:off x="3497795" y="125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159296</xdr:rowOff>
    </xdr:from>
    <xdr:to>
      <xdr:col>15</xdr:col>
      <xdr:colOff>101600</xdr:colOff>
      <xdr:row>76</xdr:row>
      <xdr:rowOff>89446</xdr:rowOff>
    </xdr:to>
    <xdr:sp macro="" textlink="">
      <xdr:nvSpPr>
        <xdr:cNvPr id="195" name="楕円 194"/>
        <xdr:cNvSpPr/>
      </xdr:nvSpPr>
      <xdr:spPr>
        <a:xfrm>
          <a:off x="2857500" y="130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105972</xdr:rowOff>
    </xdr:from>
    <xdr:ext cx="599010" cy="259045"/>
    <xdr:sp macro="" textlink="">
      <xdr:nvSpPr>
        <xdr:cNvPr id="196" name="テキスト ボックス 195"/>
        <xdr:cNvSpPr txBox="1"/>
      </xdr:nvSpPr>
      <xdr:spPr>
        <a:xfrm>
          <a:off x="2608795" y="1279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170478</xdr:rowOff>
    </xdr:from>
    <xdr:to>
      <xdr:col>10</xdr:col>
      <xdr:colOff>165100</xdr:colOff>
      <xdr:row>76</xdr:row>
      <xdr:rowOff>100628</xdr:rowOff>
    </xdr:to>
    <xdr:sp macro="" textlink="">
      <xdr:nvSpPr>
        <xdr:cNvPr id="197" name="楕円 196"/>
        <xdr:cNvSpPr/>
      </xdr:nvSpPr>
      <xdr:spPr>
        <a:xfrm>
          <a:off x="1968500" y="1302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117155</xdr:rowOff>
    </xdr:from>
    <xdr:ext cx="599010" cy="259045"/>
    <xdr:sp macro="" textlink="">
      <xdr:nvSpPr>
        <xdr:cNvPr id="198" name="テキスト ボックス 197"/>
        <xdr:cNvSpPr txBox="1"/>
      </xdr:nvSpPr>
      <xdr:spPr>
        <a:xfrm>
          <a:off x="1719795" y="1280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162720</xdr:rowOff>
    </xdr:from>
    <xdr:to>
      <xdr:col>6</xdr:col>
      <xdr:colOff>38100</xdr:colOff>
      <xdr:row>75</xdr:row>
      <xdr:rowOff>92870</xdr:rowOff>
    </xdr:to>
    <xdr:sp macro="" textlink="">
      <xdr:nvSpPr>
        <xdr:cNvPr id="199" name="楕円 198"/>
        <xdr:cNvSpPr/>
      </xdr:nvSpPr>
      <xdr:spPr>
        <a:xfrm>
          <a:off x="1079500" y="1285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109397</xdr:rowOff>
    </xdr:from>
    <xdr:ext cx="599010" cy="259045"/>
    <xdr:sp macro="" textlink="">
      <xdr:nvSpPr>
        <xdr:cNvPr id="200" name="テキスト ボックス 199"/>
        <xdr:cNvSpPr txBox="1"/>
      </xdr:nvSpPr>
      <xdr:spPr>
        <a:xfrm>
          <a:off x="830795" y="126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44495</xdr:rowOff>
    </xdr:from>
    <xdr:to>
      <xdr:col>24</xdr:col>
      <xdr:colOff>63500</xdr:colOff>
      <xdr:row>98</xdr:row>
      <xdr:rowOff>46850</xdr:rowOff>
    </xdr:to>
    <xdr:cxnSp macro="">
      <xdr:nvCxnSpPr>
        <xdr:cNvPr id="229" name="直線コネクタ 228"/>
        <xdr:cNvCxnSpPr/>
      </xdr:nvCxnSpPr>
      <xdr:spPr>
        <a:xfrm>
          <a:off x="3797300" y="16846595"/>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36190</xdr:rowOff>
    </xdr:from>
    <xdr:to>
      <xdr:col>19</xdr:col>
      <xdr:colOff>177800</xdr:colOff>
      <xdr:row>98</xdr:row>
      <xdr:rowOff>44495</xdr:rowOff>
    </xdr:to>
    <xdr:cxnSp macro="">
      <xdr:nvCxnSpPr>
        <xdr:cNvPr id="232" name="直線コネクタ 231"/>
        <xdr:cNvCxnSpPr/>
      </xdr:nvCxnSpPr>
      <xdr:spPr>
        <a:xfrm>
          <a:off x="2908300" y="16838290"/>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36190</xdr:rowOff>
    </xdr:from>
    <xdr:to>
      <xdr:col>15</xdr:col>
      <xdr:colOff>50800</xdr:colOff>
      <xdr:row>98</xdr:row>
      <xdr:rowOff>56631</xdr:rowOff>
    </xdr:to>
    <xdr:cxnSp macro="">
      <xdr:nvCxnSpPr>
        <xdr:cNvPr id="235" name="直線コネクタ 234"/>
        <xdr:cNvCxnSpPr/>
      </xdr:nvCxnSpPr>
      <xdr:spPr>
        <a:xfrm flipV="1">
          <a:off x="2019300" y="16838290"/>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53178</xdr:rowOff>
    </xdr:from>
    <xdr:to>
      <xdr:col>10</xdr:col>
      <xdr:colOff>114300</xdr:colOff>
      <xdr:row>98</xdr:row>
      <xdr:rowOff>56631</xdr:rowOff>
    </xdr:to>
    <xdr:cxnSp macro="">
      <xdr:nvCxnSpPr>
        <xdr:cNvPr id="238" name="直線コネクタ 237"/>
        <xdr:cNvCxnSpPr/>
      </xdr:nvCxnSpPr>
      <xdr:spPr>
        <a:xfrm>
          <a:off x="1130300" y="16855278"/>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167500</xdr:rowOff>
    </xdr:from>
    <xdr:to>
      <xdr:col>24</xdr:col>
      <xdr:colOff>114300</xdr:colOff>
      <xdr:row>98</xdr:row>
      <xdr:rowOff>97650</xdr:rowOff>
    </xdr:to>
    <xdr:sp macro="" textlink="">
      <xdr:nvSpPr>
        <xdr:cNvPr id="248" name="楕円 247"/>
        <xdr:cNvSpPr/>
      </xdr:nvSpPr>
      <xdr:spPr>
        <a:xfrm>
          <a:off x="4584700" y="167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82427</xdr:rowOff>
    </xdr:from>
    <xdr:ext cx="534377" cy="259045"/>
    <xdr:sp macro="" textlink="">
      <xdr:nvSpPr>
        <xdr:cNvPr id="249" name="衛生費該当値テキスト"/>
        <xdr:cNvSpPr txBox="1"/>
      </xdr:nvSpPr>
      <xdr:spPr>
        <a:xfrm>
          <a:off x="4686300" y="1671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165145</xdr:rowOff>
    </xdr:from>
    <xdr:to>
      <xdr:col>20</xdr:col>
      <xdr:colOff>38100</xdr:colOff>
      <xdr:row>98</xdr:row>
      <xdr:rowOff>95295</xdr:rowOff>
    </xdr:to>
    <xdr:sp macro="" textlink="">
      <xdr:nvSpPr>
        <xdr:cNvPr id="250" name="楕円 249"/>
        <xdr:cNvSpPr/>
      </xdr:nvSpPr>
      <xdr:spPr>
        <a:xfrm>
          <a:off x="3746500" y="167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86422</xdr:rowOff>
    </xdr:from>
    <xdr:ext cx="534377" cy="259045"/>
    <xdr:sp macro="" textlink="">
      <xdr:nvSpPr>
        <xdr:cNvPr id="251" name="テキスト ボックス 250"/>
        <xdr:cNvSpPr txBox="1"/>
      </xdr:nvSpPr>
      <xdr:spPr>
        <a:xfrm>
          <a:off x="3530111" y="168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156840</xdr:rowOff>
    </xdr:from>
    <xdr:to>
      <xdr:col>15</xdr:col>
      <xdr:colOff>101600</xdr:colOff>
      <xdr:row>98</xdr:row>
      <xdr:rowOff>86990</xdr:rowOff>
    </xdr:to>
    <xdr:sp macro="" textlink="">
      <xdr:nvSpPr>
        <xdr:cNvPr id="252" name="楕円 251"/>
        <xdr:cNvSpPr/>
      </xdr:nvSpPr>
      <xdr:spPr>
        <a:xfrm>
          <a:off x="2857500" y="167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78117</xdr:rowOff>
    </xdr:from>
    <xdr:ext cx="534377" cy="259045"/>
    <xdr:sp macro="" textlink="">
      <xdr:nvSpPr>
        <xdr:cNvPr id="253" name="テキスト ボックス 252"/>
        <xdr:cNvSpPr txBox="1"/>
      </xdr:nvSpPr>
      <xdr:spPr>
        <a:xfrm>
          <a:off x="2641111" y="1688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5831</xdr:rowOff>
    </xdr:from>
    <xdr:to>
      <xdr:col>10</xdr:col>
      <xdr:colOff>165100</xdr:colOff>
      <xdr:row>98</xdr:row>
      <xdr:rowOff>107431</xdr:rowOff>
    </xdr:to>
    <xdr:sp macro="" textlink="">
      <xdr:nvSpPr>
        <xdr:cNvPr id="254" name="楕円 253"/>
        <xdr:cNvSpPr/>
      </xdr:nvSpPr>
      <xdr:spPr>
        <a:xfrm>
          <a:off x="1968500" y="168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98558</xdr:rowOff>
    </xdr:from>
    <xdr:ext cx="534377" cy="259045"/>
    <xdr:sp macro="" textlink="">
      <xdr:nvSpPr>
        <xdr:cNvPr id="255" name="テキスト ボックス 254"/>
        <xdr:cNvSpPr txBox="1"/>
      </xdr:nvSpPr>
      <xdr:spPr>
        <a:xfrm>
          <a:off x="1752111" y="169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xdr:rowOff>
    </xdr:from>
    <xdr:to>
      <xdr:col>6</xdr:col>
      <xdr:colOff>38100</xdr:colOff>
      <xdr:row>98</xdr:row>
      <xdr:rowOff>103978</xdr:rowOff>
    </xdr:to>
    <xdr:sp macro="" textlink="">
      <xdr:nvSpPr>
        <xdr:cNvPr id="256" name="楕円 255"/>
        <xdr:cNvSpPr/>
      </xdr:nvSpPr>
      <xdr:spPr>
        <a:xfrm>
          <a:off x="1079500" y="168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95105</xdr:rowOff>
    </xdr:from>
    <xdr:ext cx="534377" cy="259045"/>
    <xdr:sp macro="" textlink="">
      <xdr:nvSpPr>
        <xdr:cNvPr id="257" name="テキスト ボックス 256"/>
        <xdr:cNvSpPr txBox="1"/>
      </xdr:nvSpPr>
      <xdr:spPr>
        <a:xfrm>
          <a:off x="863111" y="16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117945</xdr:rowOff>
    </xdr:from>
    <xdr:to>
      <xdr:col>55</xdr:col>
      <xdr:colOff>0</xdr:colOff>
      <xdr:row>58</xdr:row>
      <xdr:rowOff>133642</xdr:rowOff>
    </xdr:to>
    <xdr:cxnSp macro="">
      <xdr:nvCxnSpPr>
        <xdr:cNvPr id="343" name="直線コネクタ 342"/>
        <xdr:cNvCxnSpPr/>
      </xdr:nvCxnSpPr>
      <xdr:spPr>
        <a:xfrm>
          <a:off x="9639300" y="10062045"/>
          <a:ext cx="8382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117945</xdr:rowOff>
    </xdr:from>
    <xdr:to>
      <xdr:col>50</xdr:col>
      <xdr:colOff>114300</xdr:colOff>
      <xdr:row>58</xdr:row>
      <xdr:rowOff>140631</xdr:rowOff>
    </xdr:to>
    <xdr:cxnSp macro="">
      <xdr:nvCxnSpPr>
        <xdr:cNvPr id="346" name="直線コネクタ 345"/>
        <xdr:cNvCxnSpPr/>
      </xdr:nvCxnSpPr>
      <xdr:spPr>
        <a:xfrm flipV="1">
          <a:off x="8750300" y="10062045"/>
          <a:ext cx="889000" cy="2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112968</xdr:rowOff>
    </xdr:from>
    <xdr:to>
      <xdr:col>45</xdr:col>
      <xdr:colOff>177800</xdr:colOff>
      <xdr:row>58</xdr:row>
      <xdr:rowOff>140631</xdr:rowOff>
    </xdr:to>
    <xdr:cxnSp macro="">
      <xdr:nvCxnSpPr>
        <xdr:cNvPr id="349" name="直線コネクタ 348"/>
        <xdr:cNvCxnSpPr/>
      </xdr:nvCxnSpPr>
      <xdr:spPr>
        <a:xfrm>
          <a:off x="7861300" y="10057068"/>
          <a:ext cx="8890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112968</xdr:rowOff>
    </xdr:from>
    <xdr:to>
      <xdr:col>41</xdr:col>
      <xdr:colOff>50800</xdr:colOff>
      <xdr:row>58</xdr:row>
      <xdr:rowOff>134327</xdr:rowOff>
    </xdr:to>
    <xdr:cxnSp macro="">
      <xdr:nvCxnSpPr>
        <xdr:cNvPr id="352" name="直線コネクタ 351"/>
        <xdr:cNvCxnSpPr/>
      </xdr:nvCxnSpPr>
      <xdr:spPr>
        <a:xfrm flipV="1">
          <a:off x="6972300" y="10057068"/>
          <a:ext cx="889000" cy="2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82842</xdr:rowOff>
    </xdr:from>
    <xdr:to>
      <xdr:col>55</xdr:col>
      <xdr:colOff>50800</xdr:colOff>
      <xdr:row>59</xdr:row>
      <xdr:rowOff>12992</xdr:rowOff>
    </xdr:to>
    <xdr:sp macro="" textlink="">
      <xdr:nvSpPr>
        <xdr:cNvPr id="362" name="楕円 361"/>
        <xdr:cNvSpPr/>
      </xdr:nvSpPr>
      <xdr:spPr>
        <a:xfrm>
          <a:off x="104267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169219</xdr:rowOff>
    </xdr:from>
    <xdr:ext cx="534377" cy="259045"/>
    <xdr:sp macro="" textlink="">
      <xdr:nvSpPr>
        <xdr:cNvPr id="363" name="農林水産業費該当値テキスト"/>
        <xdr:cNvSpPr txBox="1"/>
      </xdr:nvSpPr>
      <xdr:spPr>
        <a:xfrm>
          <a:off x="10528300" y="994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67145</xdr:rowOff>
    </xdr:from>
    <xdr:to>
      <xdr:col>50</xdr:col>
      <xdr:colOff>165100</xdr:colOff>
      <xdr:row>58</xdr:row>
      <xdr:rowOff>168745</xdr:rowOff>
    </xdr:to>
    <xdr:sp macro="" textlink="">
      <xdr:nvSpPr>
        <xdr:cNvPr id="364" name="楕円 363"/>
        <xdr:cNvSpPr/>
      </xdr:nvSpPr>
      <xdr:spPr>
        <a:xfrm>
          <a:off x="9588500" y="100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159872</xdr:rowOff>
    </xdr:from>
    <xdr:ext cx="534377" cy="259045"/>
    <xdr:sp macro="" textlink="">
      <xdr:nvSpPr>
        <xdr:cNvPr id="365" name="テキスト ボックス 364"/>
        <xdr:cNvSpPr txBox="1"/>
      </xdr:nvSpPr>
      <xdr:spPr>
        <a:xfrm>
          <a:off x="9372111" y="1010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89831</xdr:rowOff>
    </xdr:from>
    <xdr:to>
      <xdr:col>46</xdr:col>
      <xdr:colOff>38100</xdr:colOff>
      <xdr:row>59</xdr:row>
      <xdr:rowOff>19981</xdr:rowOff>
    </xdr:to>
    <xdr:sp macro="" textlink="">
      <xdr:nvSpPr>
        <xdr:cNvPr id="366" name="楕円 365"/>
        <xdr:cNvSpPr/>
      </xdr:nvSpPr>
      <xdr:spPr>
        <a:xfrm>
          <a:off x="8699500" y="1003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11108</xdr:rowOff>
    </xdr:from>
    <xdr:ext cx="534377" cy="259045"/>
    <xdr:sp macro="" textlink="">
      <xdr:nvSpPr>
        <xdr:cNvPr id="367" name="テキスト ボックス 366"/>
        <xdr:cNvSpPr txBox="1"/>
      </xdr:nvSpPr>
      <xdr:spPr>
        <a:xfrm>
          <a:off x="8483111" y="101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62168</xdr:rowOff>
    </xdr:from>
    <xdr:to>
      <xdr:col>41</xdr:col>
      <xdr:colOff>101600</xdr:colOff>
      <xdr:row>58</xdr:row>
      <xdr:rowOff>163768</xdr:rowOff>
    </xdr:to>
    <xdr:sp macro="" textlink="">
      <xdr:nvSpPr>
        <xdr:cNvPr id="368" name="楕円 367"/>
        <xdr:cNvSpPr/>
      </xdr:nvSpPr>
      <xdr:spPr>
        <a:xfrm>
          <a:off x="7810500" y="100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154895</xdr:rowOff>
    </xdr:from>
    <xdr:ext cx="534377" cy="259045"/>
    <xdr:sp macro="" textlink="">
      <xdr:nvSpPr>
        <xdr:cNvPr id="369" name="テキスト ボックス 368"/>
        <xdr:cNvSpPr txBox="1"/>
      </xdr:nvSpPr>
      <xdr:spPr>
        <a:xfrm>
          <a:off x="7594111" y="100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83527</xdr:rowOff>
    </xdr:from>
    <xdr:to>
      <xdr:col>36</xdr:col>
      <xdr:colOff>165100</xdr:colOff>
      <xdr:row>59</xdr:row>
      <xdr:rowOff>13677</xdr:rowOff>
    </xdr:to>
    <xdr:sp macro="" textlink="">
      <xdr:nvSpPr>
        <xdr:cNvPr id="370" name="楕円 369"/>
        <xdr:cNvSpPr/>
      </xdr:nvSpPr>
      <xdr:spPr>
        <a:xfrm>
          <a:off x="6921500" y="1002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4804</xdr:rowOff>
    </xdr:from>
    <xdr:ext cx="534377" cy="259045"/>
    <xdr:sp macro="" textlink="">
      <xdr:nvSpPr>
        <xdr:cNvPr id="371" name="テキスト ボックス 370"/>
        <xdr:cNvSpPr txBox="1"/>
      </xdr:nvSpPr>
      <xdr:spPr>
        <a:xfrm>
          <a:off x="6705111" y="101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150101</xdr:rowOff>
    </xdr:from>
    <xdr:to>
      <xdr:col>55</xdr:col>
      <xdr:colOff>0</xdr:colOff>
      <xdr:row>76</xdr:row>
      <xdr:rowOff>62956</xdr:rowOff>
    </xdr:to>
    <xdr:cxnSp macro="">
      <xdr:nvCxnSpPr>
        <xdr:cNvPr id="402" name="直線コネクタ 401"/>
        <xdr:cNvCxnSpPr/>
      </xdr:nvCxnSpPr>
      <xdr:spPr>
        <a:xfrm flipV="1">
          <a:off x="9639300" y="13008851"/>
          <a:ext cx="838200" cy="8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89876</xdr:rowOff>
    </xdr:from>
    <xdr:ext cx="534377" cy="259045"/>
    <xdr:sp macro="" textlink="">
      <xdr:nvSpPr>
        <xdr:cNvPr id="403" name="商工費平均値テキスト"/>
        <xdr:cNvSpPr txBox="1"/>
      </xdr:nvSpPr>
      <xdr:spPr>
        <a:xfrm>
          <a:off x="10528300" y="13120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62956</xdr:rowOff>
    </xdr:from>
    <xdr:to>
      <xdr:col>50</xdr:col>
      <xdr:colOff>114300</xdr:colOff>
      <xdr:row>76</xdr:row>
      <xdr:rowOff>145659</xdr:rowOff>
    </xdr:to>
    <xdr:cxnSp macro="">
      <xdr:nvCxnSpPr>
        <xdr:cNvPr id="405" name="直線コネクタ 404"/>
        <xdr:cNvCxnSpPr/>
      </xdr:nvCxnSpPr>
      <xdr:spPr>
        <a:xfrm flipV="1">
          <a:off x="8750300" y="13093156"/>
          <a:ext cx="889000" cy="8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23092</xdr:rowOff>
    </xdr:from>
    <xdr:ext cx="534377" cy="259045"/>
    <xdr:sp macro="" textlink="">
      <xdr:nvSpPr>
        <xdr:cNvPr id="407" name="テキスト ボックス 406"/>
        <xdr:cNvSpPr txBox="1"/>
      </xdr:nvSpPr>
      <xdr:spPr>
        <a:xfrm>
          <a:off x="9372111" y="1322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47509</xdr:rowOff>
    </xdr:from>
    <xdr:to>
      <xdr:col>45</xdr:col>
      <xdr:colOff>177800</xdr:colOff>
      <xdr:row>76</xdr:row>
      <xdr:rowOff>145659</xdr:rowOff>
    </xdr:to>
    <xdr:cxnSp macro="">
      <xdr:nvCxnSpPr>
        <xdr:cNvPr id="408" name="直線コネクタ 407"/>
        <xdr:cNvCxnSpPr/>
      </xdr:nvCxnSpPr>
      <xdr:spPr>
        <a:xfrm>
          <a:off x="7861300" y="12906259"/>
          <a:ext cx="889000" cy="2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41561</xdr:rowOff>
    </xdr:from>
    <xdr:ext cx="534377" cy="259045"/>
    <xdr:sp macro="" textlink="">
      <xdr:nvSpPr>
        <xdr:cNvPr id="410" name="テキスト ボックス 409"/>
        <xdr:cNvSpPr txBox="1"/>
      </xdr:nvSpPr>
      <xdr:spPr>
        <a:xfrm>
          <a:off x="8483111" y="132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29352</xdr:rowOff>
    </xdr:from>
    <xdr:to>
      <xdr:col>41</xdr:col>
      <xdr:colOff>50800</xdr:colOff>
      <xdr:row>75</xdr:row>
      <xdr:rowOff>47509</xdr:rowOff>
    </xdr:to>
    <xdr:cxnSp macro="">
      <xdr:nvCxnSpPr>
        <xdr:cNvPr id="411" name="直線コネクタ 410"/>
        <xdr:cNvCxnSpPr/>
      </xdr:nvCxnSpPr>
      <xdr:spPr>
        <a:xfrm>
          <a:off x="6972300" y="12888102"/>
          <a:ext cx="8890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64502</xdr:rowOff>
    </xdr:from>
    <xdr:ext cx="534377" cy="259045"/>
    <xdr:sp macro="" textlink="">
      <xdr:nvSpPr>
        <xdr:cNvPr id="413" name="テキスト ボックス 412"/>
        <xdr:cNvSpPr txBox="1"/>
      </xdr:nvSpPr>
      <xdr:spPr>
        <a:xfrm>
          <a:off x="7594111" y="1326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138503</xdr:rowOff>
    </xdr:from>
    <xdr:ext cx="534377" cy="259045"/>
    <xdr:sp macro="" textlink="">
      <xdr:nvSpPr>
        <xdr:cNvPr id="415" name="テキスト ボックス 414"/>
        <xdr:cNvSpPr txBox="1"/>
      </xdr:nvSpPr>
      <xdr:spPr>
        <a:xfrm>
          <a:off x="6705111" y="133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99301</xdr:rowOff>
    </xdr:from>
    <xdr:to>
      <xdr:col>55</xdr:col>
      <xdr:colOff>50800</xdr:colOff>
      <xdr:row>76</xdr:row>
      <xdr:rowOff>29451</xdr:rowOff>
    </xdr:to>
    <xdr:sp macro="" textlink="">
      <xdr:nvSpPr>
        <xdr:cNvPr id="421" name="楕円 420"/>
        <xdr:cNvSpPr/>
      </xdr:nvSpPr>
      <xdr:spPr>
        <a:xfrm>
          <a:off x="10426700" y="129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122178</xdr:rowOff>
    </xdr:from>
    <xdr:ext cx="534377" cy="259045"/>
    <xdr:sp macro="" textlink="">
      <xdr:nvSpPr>
        <xdr:cNvPr id="422" name="商工費該当値テキスト"/>
        <xdr:cNvSpPr txBox="1"/>
      </xdr:nvSpPr>
      <xdr:spPr>
        <a:xfrm>
          <a:off x="10528300" y="128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12156</xdr:rowOff>
    </xdr:from>
    <xdr:to>
      <xdr:col>50</xdr:col>
      <xdr:colOff>165100</xdr:colOff>
      <xdr:row>76</xdr:row>
      <xdr:rowOff>113756</xdr:rowOff>
    </xdr:to>
    <xdr:sp macro="" textlink="">
      <xdr:nvSpPr>
        <xdr:cNvPr id="423" name="楕円 422"/>
        <xdr:cNvSpPr/>
      </xdr:nvSpPr>
      <xdr:spPr>
        <a:xfrm>
          <a:off x="9588500" y="130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130283</xdr:rowOff>
    </xdr:from>
    <xdr:ext cx="534377" cy="259045"/>
    <xdr:sp macro="" textlink="">
      <xdr:nvSpPr>
        <xdr:cNvPr id="424" name="テキスト ボックス 423"/>
        <xdr:cNvSpPr txBox="1"/>
      </xdr:nvSpPr>
      <xdr:spPr>
        <a:xfrm>
          <a:off x="9372111" y="128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94859</xdr:rowOff>
    </xdr:from>
    <xdr:to>
      <xdr:col>46</xdr:col>
      <xdr:colOff>38100</xdr:colOff>
      <xdr:row>77</xdr:row>
      <xdr:rowOff>25009</xdr:rowOff>
    </xdr:to>
    <xdr:sp macro="" textlink="">
      <xdr:nvSpPr>
        <xdr:cNvPr id="425" name="楕円 424"/>
        <xdr:cNvSpPr/>
      </xdr:nvSpPr>
      <xdr:spPr>
        <a:xfrm>
          <a:off x="8699500" y="131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41537</xdr:rowOff>
    </xdr:from>
    <xdr:ext cx="534377" cy="259045"/>
    <xdr:sp macro="" textlink="">
      <xdr:nvSpPr>
        <xdr:cNvPr id="426" name="テキスト ボックス 425"/>
        <xdr:cNvSpPr txBox="1"/>
      </xdr:nvSpPr>
      <xdr:spPr>
        <a:xfrm>
          <a:off x="8483111" y="1290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168159</xdr:rowOff>
    </xdr:from>
    <xdr:to>
      <xdr:col>41</xdr:col>
      <xdr:colOff>101600</xdr:colOff>
      <xdr:row>75</xdr:row>
      <xdr:rowOff>98309</xdr:rowOff>
    </xdr:to>
    <xdr:sp macro="" textlink="">
      <xdr:nvSpPr>
        <xdr:cNvPr id="427" name="楕円 426"/>
        <xdr:cNvSpPr/>
      </xdr:nvSpPr>
      <xdr:spPr>
        <a:xfrm>
          <a:off x="7810500" y="1285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114836</xdr:rowOff>
    </xdr:from>
    <xdr:ext cx="534377" cy="259045"/>
    <xdr:sp macro="" textlink="">
      <xdr:nvSpPr>
        <xdr:cNvPr id="428" name="テキスト ボックス 427"/>
        <xdr:cNvSpPr txBox="1"/>
      </xdr:nvSpPr>
      <xdr:spPr>
        <a:xfrm>
          <a:off x="7594111" y="1263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150002</xdr:rowOff>
    </xdr:from>
    <xdr:to>
      <xdr:col>36</xdr:col>
      <xdr:colOff>165100</xdr:colOff>
      <xdr:row>75</xdr:row>
      <xdr:rowOff>80152</xdr:rowOff>
    </xdr:to>
    <xdr:sp macro="" textlink="">
      <xdr:nvSpPr>
        <xdr:cNvPr id="429" name="楕円 428"/>
        <xdr:cNvSpPr/>
      </xdr:nvSpPr>
      <xdr:spPr>
        <a:xfrm>
          <a:off x="6921500" y="1283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96679</xdr:rowOff>
    </xdr:from>
    <xdr:ext cx="534377" cy="259045"/>
    <xdr:sp macro="" textlink="">
      <xdr:nvSpPr>
        <xdr:cNvPr id="430" name="テキスト ボックス 429"/>
        <xdr:cNvSpPr txBox="1"/>
      </xdr:nvSpPr>
      <xdr:spPr>
        <a:xfrm>
          <a:off x="6705111" y="126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8054</xdr:rowOff>
    </xdr:from>
    <xdr:to>
      <xdr:col>55</xdr:col>
      <xdr:colOff>0</xdr:colOff>
      <xdr:row>97</xdr:row>
      <xdr:rowOff>59220</xdr:rowOff>
    </xdr:to>
    <xdr:cxnSp macro="">
      <xdr:nvCxnSpPr>
        <xdr:cNvPr id="457" name="直線コネクタ 456"/>
        <xdr:cNvCxnSpPr/>
      </xdr:nvCxnSpPr>
      <xdr:spPr>
        <a:xfrm flipV="1">
          <a:off x="9639300" y="16638704"/>
          <a:ext cx="838200" cy="5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58538</xdr:rowOff>
    </xdr:from>
    <xdr:to>
      <xdr:col>50</xdr:col>
      <xdr:colOff>114300</xdr:colOff>
      <xdr:row>97</xdr:row>
      <xdr:rowOff>59220</xdr:rowOff>
    </xdr:to>
    <xdr:cxnSp macro="">
      <xdr:nvCxnSpPr>
        <xdr:cNvPr id="460" name="直線コネクタ 459"/>
        <xdr:cNvCxnSpPr/>
      </xdr:nvCxnSpPr>
      <xdr:spPr>
        <a:xfrm>
          <a:off x="8750300" y="16689188"/>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39678</xdr:rowOff>
    </xdr:from>
    <xdr:to>
      <xdr:col>45</xdr:col>
      <xdr:colOff>177800</xdr:colOff>
      <xdr:row>97</xdr:row>
      <xdr:rowOff>58538</xdr:rowOff>
    </xdr:to>
    <xdr:cxnSp macro="">
      <xdr:nvCxnSpPr>
        <xdr:cNvPr id="463" name="直線コネクタ 462"/>
        <xdr:cNvCxnSpPr/>
      </xdr:nvCxnSpPr>
      <xdr:spPr>
        <a:xfrm>
          <a:off x="7861300" y="1667032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27060</xdr:rowOff>
    </xdr:from>
    <xdr:to>
      <xdr:col>41</xdr:col>
      <xdr:colOff>50800</xdr:colOff>
      <xdr:row>97</xdr:row>
      <xdr:rowOff>39678</xdr:rowOff>
    </xdr:to>
    <xdr:cxnSp macro="">
      <xdr:nvCxnSpPr>
        <xdr:cNvPr id="466" name="直線コネクタ 465"/>
        <xdr:cNvCxnSpPr/>
      </xdr:nvCxnSpPr>
      <xdr:spPr>
        <a:xfrm>
          <a:off x="6972300" y="1665771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128704</xdr:rowOff>
    </xdr:from>
    <xdr:to>
      <xdr:col>55</xdr:col>
      <xdr:colOff>50800</xdr:colOff>
      <xdr:row>97</xdr:row>
      <xdr:rowOff>58854</xdr:rowOff>
    </xdr:to>
    <xdr:sp macro="" textlink="">
      <xdr:nvSpPr>
        <xdr:cNvPr id="476" name="楕円 475"/>
        <xdr:cNvSpPr/>
      </xdr:nvSpPr>
      <xdr:spPr>
        <a:xfrm>
          <a:off x="10426700" y="165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107131</xdr:rowOff>
    </xdr:from>
    <xdr:ext cx="534377" cy="259045"/>
    <xdr:sp macro="" textlink="">
      <xdr:nvSpPr>
        <xdr:cNvPr id="477" name="土木費該当値テキスト"/>
        <xdr:cNvSpPr txBox="1"/>
      </xdr:nvSpPr>
      <xdr:spPr>
        <a:xfrm>
          <a:off x="10528300" y="1656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8420</xdr:rowOff>
    </xdr:from>
    <xdr:to>
      <xdr:col>50</xdr:col>
      <xdr:colOff>165100</xdr:colOff>
      <xdr:row>97</xdr:row>
      <xdr:rowOff>110020</xdr:rowOff>
    </xdr:to>
    <xdr:sp macro="" textlink="">
      <xdr:nvSpPr>
        <xdr:cNvPr id="478" name="楕円 477"/>
        <xdr:cNvSpPr/>
      </xdr:nvSpPr>
      <xdr:spPr>
        <a:xfrm>
          <a:off x="9588500" y="166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101147</xdr:rowOff>
    </xdr:from>
    <xdr:ext cx="534377" cy="259045"/>
    <xdr:sp macro="" textlink="">
      <xdr:nvSpPr>
        <xdr:cNvPr id="479" name="テキスト ボックス 478"/>
        <xdr:cNvSpPr txBox="1"/>
      </xdr:nvSpPr>
      <xdr:spPr>
        <a:xfrm>
          <a:off x="9372111" y="1673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7738</xdr:rowOff>
    </xdr:from>
    <xdr:to>
      <xdr:col>46</xdr:col>
      <xdr:colOff>38100</xdr:colOff>
      <xdr:row>97</xdr:row>
      <xdr:rowOff>109338</xdr:rowOff>
    </xdr:to>
    <xdr:sp macro="" textlink="">
      <xdr:nvSpPr>
        <xdr:cNvPr id="480" name="楕円 479"/>
        <xdr:cNvSpPr/>
      </xdr:nvSpPr>
      <xdr:spPr>
        <a:xfrm>
          <a:off x="8699500" y="1663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100465</xdr:rowOff>
    </xdr:from>
    <xdr:ext cx="534377" cy="259045"/>
    <xdr:sp macro="" textlink="">
      <xdr:nvSpPr>
        <xdr:cNvPr id="481" name="テキスト ボックス 480"/>
        <xdr:cNvSpPr txBox="1"/>
      </xdr:nvSpPr>
      <xdr:spPr>
        <a:xfrm>
          <a:off x="8483111" y="167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160328</xdr:rowOff>
    </xdr:from>
    <xdr:to>
      <xdr:col>41</xdr:col>
      <xdr:colOff>101600</xdr:colOff>
      <xdr:row>97</xdr:row>
      <xdr:rowOff>90478</xdr:rowOff>
    </xdr:to>
    <xdr:sp macro="" textlink="">
      <xdr:nvSpPr>
        <xdr:cNvPr id="482" name="楕円 481"/>
        <xdr:cNvSpPr/>
      </xdr:nvSpPr>
      <xdr:spPr>
        <a:xfrm>
          <a:off x="7810500" y="166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81605</xdr:rowOff>
    </xdr:from>
    <xdr:ext cx="534377" cy="259045"/>
    <xdr:sp macro="" textlink="">
      <xdr:nvSpPr>
        <xdr:cNvPr id="483" name="テキスト ボックス 482"/>
        <xdr:cNvSpPr txBox="1"/>
      </xdr:nvSpPr>
      <xdr:spPr>
        <a:xfrm>
          <a:off x="7594111" y="167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147710</xdr:rowOff>
    </xdr:from>
    <xdr:to>
      <xdr:col>36</xdr:col>
      <xdr:colOff>165100</xdr:colOff>
      <xdr:row>97</xdr:row>
      <xdr:rowOff>77860</xdr:rowOff>
    </xdr:to>
    <xdr:sp macro="" textlink="">
      <xdr:nvSpPr>
        <xdr:cNvPr id="484" name="楕円 483"/>
        <xdr:cNvSpPr/>
      </xdr:nvSpPr>
      <xdr:spPr>
        <a:xfrm>
          <a:off x="6921500" y="166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68987</xdr:rowOff>
    </xdr:from>
    <xdr:ext cx="534377" cy="259045"/>
    <xdr:sp macro="" textlink="">
      <xdr:nvSpPr>
        <xdr:cNvPr id="485" name="テキスト ボックス 484"/>
        <xdr:cNvSpPr txBox="1"/>
      </xdr:nvSpPr>
      <xdr:spPr>
        <a:xfrm>
          <a:off x="6705111" y="166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49041</xdr:rowOff>
    </xdr:from>
    <xdr:to>
      <xdr:col>85</xdr:col>
      <xdr:colOff>127000</xdr:colOff>
      <xdr:row>38</xdr:row>
      <xdr:rowOff>122574</xdr:rowOff>
    </xdr:to>
    <xdr:cxnSp macro="">
      <xdr:nvCxnSpPr>
        <xdr:cNvPr id="515" name="直線コネクタ 514"/>
        <xdr:cNvCxnSpPr/>
      </xdr:nvCxnSpPr>
      <xdr:spPr>
        <a:xfrm flipV="1">
          <a:off x="15481300" y="6564141"/>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110572</xdr:rowOff>
    </xdr:from>
    <xdr:to>
      <xdr:col>81</xdr:col>
      <xdr:colOff>50800</xdr:colOff>
      <xdr:row>38</xdr:row>
      <xdr:rowOff>122574</xdr:rowOff>
    </xdr:to>
    <xdr:cxnSp macro="">
      <xdr:nvCxnSpPr>
        <xdr:cNvPr id="518" name="直線コネクタ 517"/>
        <xdr:cNvCxnSpPr/>
      </xdr:nvCxnSpPr>
      <xdr:spPr>
        <a:xfrm>
          <a:off x="14592300" y="6625672"/>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94799</xdr:rowOff>
    </xdr:from>
    <xdr:to>
      <xdr:col>76</xdr:col>
      <xdr:colOff>114300</xdr:colOff>
      <xdr:row>38</xdr:row>
      <xdr:rowOff>110572</xdr:rowOff>
    </xdr:to>
    <xdr:cxnSp macro="">
      <xdr:nvCxnSpPr>
        <xdr:cNvPr id="521" name="直線コネクタ 520"/>
        <xdr:cNvCxnSpPr/>
      </xdr:nvCxnSpPr>
      <xdr:spPr>
        <a:xfrm>
          <a:off x="13703300" y="6609899"/>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48451</xdr:rowOff>
    </xdr:from>
    <xdr:to>
      <xdr:col>71</xdr:col>
      <xdr:colOff>177800</xdr:colOff>
      <xdr:row>38</xdr:row>
      <xdr:rowOff>94799</xdr:rowOff>
    </xdr:to>
    <xdr:cxnSp macro="">
      <xdr:nvCxnSpPr>
        <xdr:cNvPr id="524" name="直線コネクタ 523"/>
        <xdr:cNvCxnSpPr/>
      </xdr:nvCxnSpPr>
      <xdr:spPr>
        <a:xfrm>
          <a:off x="12814300" y="6563551"/>
          <a:ext cx="889000" cy="4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169691</xdr:rowOff>
    </xdr:from>
    <xdr:to>
      <xdr:col>85</xdr:col>
      <xdr:colOff>177800</xdr:colOff>
      <xdr:row>38</xdr:row>
      <xdr:rowOff>99841</xdr:rowOff>
    </xdr:to>
    <xdr:sp macro="" textlink="">
      <xdr:nvSpPr>
        <xdr:cNvPr id="534" name="楕円 533"/>
        <xdr:cNvSpPr/>
      </xdr:nvSpPr>
      <xdr:spPr>
        <a:xfrm>
          <a:off x="16268700" y="65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148118</xdr:rowOff>
    </xdr:from>
    <xdr:ext cx="534377" cy="259045"/>
    <xdr:sp macro="" textlink="">
      <xdr:nvSpPr>
        <xdr:cNvPr id="535" name="消防費該当値テキスト"/>
        <xdr:cNvSpPr txBox="1"/>
      </xdr:nvSpPr>
      <xdr:spPr>
        <a:xfrm>
          <a:off x="16370300" y="649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71774</xdr:rowOff>
    </xdr:from>
    <xdr:to>
      <xdr:col>81</xdr:col>
      <xdr:colOff>101600</xdr:colOff>
      <xdr:row>39</xdr:row>
      <xdr:rowOff>1924</xdr:rowOff>
    </xdr:to>
    <xdr:sp macro="" textlink="">
      <xdr:nvSpPr>
        <xdr:cNvPr id="536" name="楕円 535"/>
        <xdr:cNvSpPr/>
      </xdr:nvSpPr>
      <xdr:spPr>
        <a:xfrm>
          <a:off x="15430500" y="658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164501</xdr:rowOff>
    </xdr:from>
    <xdr:ext cx="534377" cy="259045"/>
    <xdr:sp macro="" textlink="">
      <xdr:nvSpPr>
        <xdr:cNvPr id="537" name="テキスト ボックス 536"/>
        <xdr:cNvSpPr txBox="1"/>
      </xdr:nvSpPr>
      <xdr:spPr>
        <a:xfrm>
          <a:off x="15214111" y="66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59772</xdr:rowOff>
    </xdr:from>
    <xdr:to>
      <xdr:col>76</xdr:col>
      <xdr:colOff>165100</xdr:colOff>
      <xdr:row>38</xdr:row>
      <xdr:rowOff>161372</xdr:rowOff>
    </xdr:to>
    <xdr:sp macro="" textlink="">
      <xdr:nvSpPr>
        <xdr:cNvPr id="538" name="楕円 537"/>
        <xdr:cNvSpPr/>
      </xdr:nvSpPr>
      <xdr:spPr>
        <a:xfrm>
          <a:off x="14541500" y="65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152499</xdr:rowOff>
    </xdr:from>
    <xdr:ext cx="534377" cy="259045"/>
    <xdr:sp macro="" textlink="">
      <xdr:nvSpPr>
        <xdr:cNvPr id="539" name="テキスト ボックス 538"/>
        <xdr:cNvSpPr txBox="1"/>
      </xdr:nvSpPr>
      <xdr:spPr>
        <a:xfrm>
          <a:off x="14325111" y="666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43999</xdr:rowOff>
    </xdr:from>
    <xdr:to>
      <xdr:col>72</xdr:col>
      <xdr:colOff>38100</xdr:colOff>
      <xdr:row>38</xdr:row>
      <xdr:rowOff>145599</xdr:rowOff>
    </xdr:to>
    <xdr:sp macro="" textlink="">
      <xdr:nvSpPr>
        <xdr:cNvPr id="540" name="楕円 539"/>
        <xdr:cNvSpPr/>
      </xdr:nvSpPr>
      <xdr:spPr>
        <a:xfrm>
          <a:off x="13652500" y="655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136726</xdr:rowOff>
    </xdr:from>
    <xdr:ext cx="534377" cy="259045"/>
    <xdr:sp macro="" textlink="">
      <xdr:nvSpPr>
        <xdr:cNvPr id="541" name="テキスト ボックス 540"/>
        <xdr:cNvSpPr txBox="1"/>
      </xdr:nvSpPr>
      <xdr:spPr>
        <a:xfrm>
          <a:off x="13436111" y="66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169101</xdr:rowOff>
    </xdr:from>
    <xdr:to>
      <xdr:col>67</xdr:col>
      <xdr:colOff>101600</xdr:colOff>
      <xdr:row>38</xdr:row>
      <xdr:rowOff>99251</xdr:rowOff>
    </xdr:to>
    <xdr:sp macro="" textlink="">
      <xdr:nvSpPr>
        <xdr:cNvPr id="542" name="楕円 541"/>
        <xdr:cNvSpPr/>
      </xdr:nvSpPr>
      <xdr:spPr>
        <a:xfrm>
          <a:off x="12763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90378</xdr:rowOff>
    </xdr:from>
    <xdr:ext cx="534377" cy="259045"/>
    <xdr:sp macro="" textlink="">
      <xdr:nvSpPr>
        <xdr:cNvPr id="543" name="テキスト ボックス 542"/>
        <xdr:cNvSpPr txBox="1"/>
      </xdr:nvSpPr>
      <xdr:spPr>
        <a:xfrm>
          <a:off x="12547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40775</xdr:rowOff>
    </xdr:from>
    <xdr:to>
      <xdr:col>85</xdr:col>
      <xdr:colOff>127000</xdr:colOff>
      <xdr:row>58</xdr:row>
      <xdr:rowOff>92325</xdr:rowOff>
    </xdr:to>
    <xdr:cxnSp macro="">
      <xdr:nvCxnSpPr>
        <xdr:cNvPr id="574" name="直線コネクタ 573"/>
        <xdr:cNvCxnSpPr/>
      </xdr:nvCxnSpPr>
      <xdr:spPr>
        <a:xfrm flipV="1">
          <a:off x="15481300" y="9984875"/>
          <a:ext cx="838200" cy="5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92325</xdr:rowOff>
    </xdr:from>
    <xdr:to>
      <xdr:col>81</xdr:col>
      <xdr:colOff>50800</xdr:colOff>
      <xdr:row>58</xdr:row>
      <xdr:rowOff>105786</xdr:rowOff>
    </xdr:to>
    <xdr:cxnSp macro="">
      <xdr:nvCxnSpPr>
        <xdr:cNvPr id="577" name="直線コネクタ 576"/>
        <xdr:cNvCxnSpPr/>
      </xdr:nvCxnSpPr>
      <xdr:spPr>
        <a:xfrm flipV="1">
          <a:off x="14592300" y="10036425"/>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105786</xdr:rowOff>
    </xdr:from>
    <xdr:to>
      <xdr:col>76</xdr:col>
      <xdr:colOff>114300</xdr:colOff>
      <xdr:row>58</xdr:row>
      <xdr:rowOff>127372</xdr:rowOff>
    </xdr:to>
    <xdr:cxnSp macro="">
      <xdr:nvCxnSpPr>
        <xdr:cNvPr id="580" name="直線コネクタ 579"/>
        <xdr:cNvCxnSpPr/>
      </xdr:nvCxnSpPr>
      <xdr:spPr>
        <a:xfrm flipV="1">
          <a:off x="13703300" y="10049886"/>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127372</xdr:rowOff>
    </xdr:from>
    <xdr:to>
      <xdr:col>71</xdr:col>
      <xdr:colOff>177800</xdr:colOff>
      <xdr:row>58</xdr:row>
      <xdr:rowOff>134697</xdr:rowOff>
    </xdr:to>
    <xdr:cxnSp macro="">
      <xdr:nvCxnSpPr>
        <xdr:cNvPr id="583" name="直線コネクタ 582"/>
        <xdr:cNvCxnSpPr/>
      </xdr:nvCxnSpPr>
      <xdr:spPr>
        <a:xfrm flipV="1">
          <a:off x="12814300" y="10071472"/>
          <a:ext cx="8890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161425</xdr:rowOff>
    </xdr:from>
    <xdr:to>
      <xdr:col>85</xdr:col>
      <xdr:colOff>177800</xdr:colOff>
      <xdr:row>58</xdr:row>
      <xdr:rowOff>91575</xdr:rowOff>
    </xdr:to>
    <xdr:sp macro="" textlink="">
      <xdr:nvSpPr>
        <xdr:cNvPr id="593" name="楕円 592"/>
        <xdr:cNvSpPr/>
      </xdr:nvSpPr>
      <xdr:spPr>
        <a:xfrm>
          <a:off x="16268700" y="9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76352</xdr:rowOff>
    </xdr:from>
    <xdr:ext cx="534377" cy="259045"/>
    <xdr:sp macro="" textlink="">
      <xdr:nvSpPr>
        <xdr:cNvPr id="594" name="教育費該当値テキスト"/>
        <xdr:cNvSpPr txBox="1"/>
      </xdr:nvSpPr>
      <xdr:spPr>
        <a:xfrm>
          <a:off x="16370300" y="984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41525</xdr:rowOff>
    </xdr:from>
    <xdr:to>
      <xdr:col>81</xdr:col>
      <xdr:colOff>101600</xdr:colOff>
      <xdr:row>58</xdr:row>
      <xdr:rowOff>143125</xdr:rowOff>
    </xdr:to>
    <xdr:sp macro="" textlink="">
      <xdr:nvSpPr>
        <xdr:cNvPr id="595" name="楕円 594"/>
        <xdr:cNvSpPr/>
      </xdr:nvSpPr>
      <xdr:spPr>
        <a:xfrm>
          <a:off x="15430500" y="998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134252</xdr:rowOff>
    </xdr:from>
    <xdr:ext cx="534377" cy="259045"/>
    <xdr:sp macro="" textlink="">
      <xdr:nvSpPr>
        <xdr:cNvPr id="596" name="テキスト ボックス 595"/>
        <xdr:cNvSpPr txBox="1"/>
      </xdr:nvSpPr>
      <xdr:spPr>
        <a:xfrm>
          <a:off x="15214111" y="1007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54986</xdr:rowOff>
    </xdr:from>
    <xdr:to>
      <xdr:col>76</xdr:col>
      <xdr:colOff>165100</xdr:colOff>
      <xdr:row>58</xdr:row>
      <xdr:rowOff>156586</xdr:rowOff>
    </xdr:to>
    <xdr:sp macro="" textlink="">
      <xdr:nvSpPr>
        <xdr:cNvPr id="597" name="楕円 596"/>
        <xdr:cNvSpPr/>
      </xdr:nvSpPr>
      <xdr:spPr>
        <a:xfrm>
          <a:off x="14541500" y="999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147713</xdr:rowOff>
    </xdr:from>
    <xdr:ext cx="534377" cy="259045"/>
    <xdr:sp macro="" textlink="">
      <xdr:nvSpPr>
        <xdr:cNvPr id="598" name="テキスト ボックス 597"/>
        <xdr:cNvSpPr txBox="1"/>
      </xdr:nvSpPr>
      <xdr:spPr>
        <a:xfrm>
          <a:off x="14325111" y="100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76572</xdr:rowOff>
    </xdr:from>
    <xdr:to>
      <xdr:col>72</xdr:col>
      <xdr:colOff>38100</xdr:colOff>
      <xdr:row>59</xdr:row>
      <xdr:rowOff>6722</xdr:rowOff>
    </xdr:to>
    <xdr:sp macro="" textlink="">
      <xdr:nvSpPr>
        <xdr:cNvPr id="599" name="楕円 598"/>
        <xdr:cNvSpPr/>
      </xdr:nvSpPr>
      <xdr:spPr>
        <a:xfrm>
          <a:off x="13652500" y="10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169299</xdr:rowOff>
    </xdr:from>
    <xdr:ext cx="534377" cy="259045"/>
    <xdr:sp macro="" textlink="">
      <xdr:nvSpPr>
        <xdr:cNvPr id="600" name="テキスト ボックス 599"/>
        <xdr:cNvSpPr txBox="1"/>
      </xdr:nvSpPr>
      <xdr:spPr>
        <a:xfrm>
          <a:off x="13436111" y="1011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83897</xdr:rowOff>
    </xdr:from>
    <xdr:to>
      <xdr:col>67</xdr:col>
      <xdr:colOff>101600</xdr:colOff>
      <xdr:row>59</xdr:row>
      <xdr:rowOff>14047</xdr:rowOff>
    </xdr:to>
    <xdr:sp macro="" textlink="">
      <xdr:nvSpPr>
        <xdr:cNvPr id="601" name="楕円 600"/>
        <xdr:cNvSpPr/>
      </xdr:nvSpPr>
      <xdr:spPr>
        <a:xfrm>
          <a:off x="12763500" y="100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5174</xdr:rowOff>
    </xdr:from>
    <xdr:ext cx="534377" cy="259045"/>
    <xdr:sp macro="" textlink="">
      <xdr:nvSpPr>
        <xdr:cNvPr id="602" name="テキスト ボックス 601"/>
        <xdr:cNvSpPr txBox="1"/>
      </xdr:nvSpPr>
      <xdr:spPr>
        <a:xfrm>
          <a:off x="12547111" y="101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131488</xdr:rowOff>
    </xdr:from>
    <xdr:to>
      <xdr:col>85</xdr:col>
      <xdr:colOff>127000</xdr:colOff>
      <xdr:row>78</xdr:row>
      <xdr:rowOff>134951</xdr:rowOff>
    </xdr:to>
    <xdr:cxnSp macro="">
      <xdr:nvCxnSpPr>
        <xdr:cNvPr id="629" name="直線コネクタ 628"/>
        <xdr:cNvCxnSpPr/>
      </xdr:nvCxnSpPr>
      <xdr:spPr>
        <a:xfrm>
          <a:off x="15481300" y="13504588"/>
          <a:ext cx="838200" cy="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131488</xdr:rowOff>
    </xdr:from>
    <xdr:to>
      <xdr:col>81</xdr:col>
      <xdr:colOff>50800</xdr:colOff>
      <xdr:row>78</xdr:row>
      <xdr:rowOff>132860</xdr:rowOff>
    </xdr:to>
    <xdr:cxnSp macro="">
      <xdr:nvCxnSpPr>
        <xdr:cNvPr id="632" name="直線コネクタ 631"/>
        <xdr:cNvCxnSpPr/>
      </xdr:nvCxnSpPr>
      <xdr:spPr>
        <a:xfrm flipV="1">
          <a:off x="14592300" y="1350458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116636</xdr:rowOff>
    </xdr:from>
    <xdr:to>
      <xdr:col>76</xdr:col>
      <xdr:colOff>114300</xdr:colOff>
      <xdr:row>78</xdr:row>
      <xdr:rowOff>132860</xdr:rowOff>
    </xdr:to>
    <xdr:cxnSp macro="">
      <xdr:nvCxnSpPr>
        <xdr:cNvPr id="635" name="直線コネクタ 634"/>
        <xdr:cNvCxnSpPr/>
      </xdr:nvCxnSpPr>
      <xdr:spPr>
        <a:xfrm>
          <a:off x="13703300" y="13489736"/>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116636</xdr:rowOff>
    </xdr:from>
    <xdr:to>
      <xdr:col>71</xdr:col>
      <xdr:colOff>177800</xdr:colOff>
      <xdr:row>78</xdr:row>
      <xdr:rowOff>128425</xdr:rowOff>
    </xdr:to>
    <xdr:cxnSp macro="">
      <xdr:nvCxnSpPr>
        <xdr:cNvPr id="638" name="直線コネクタ 637"/>
        <xdr:cNvCxnSpPr/>
      </xdr:nvCxnSpPr>
      <xdr:spPr>
        <a:xfrm flipV="1">
          <a:off x="12814300" y="13489736"/>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166833</xdr:rowOff>
    </xdr:from>
    <xdr:ext cx="469744" cy="259045"/>
    <xdr:sp macro="" textlink="">
      <xdr:nvSpPr>
        <xdr:cNvPr id="640" name="テキスト ボックス 639"/>
        <xdr:cNvSpPr txBox="1"/>
      </xdr:nvSpPr>
      <xdr:spPr>
        <a:xfrm>
          <a:off x="13468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84151</xdr:rowOff>
    </xdr:from>
    <xdr:to>
      <xdr:col>85</xdr:col>
      <xdr:colOff>177800</xdr:colOff>
      <xdr:row>79</xdr:row>
      <xdr:rowOff>14301</xdr:rowOff>
    </xdr:to>
    <xdr:sp macro="" textlink="">
      <xdr:nvSpPr>
        <xdr:cNvPr id="648" name="楕円 647"/>
        <xdr:cNvSpPr/>
      </xdr:nvSpPr>
      <xdr:spPr>
        <a:xfrm>
          <a:off x="16268700" y="134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31278</xdr:rowOff>
    </xdr:from>
    <xdr:ext cx="469744" cy="259045"/>
    <xdr:sp macro="" textlink="">
      <xdr:nvSpPr>
        <xdr:cNvPr id="649" name="災害復旧費該当値テキスト"/>
        <xdr:cNvSpPr txBox="1"/>
      </xdr:nvSpPr>
      <xdr:spPr>
        <a:xfrm>
          <a:off x="16370300" y="1340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80688</xdr:rowOff>
    </xdr:from>
    <xdr:to>
      <xdr:col>81</xdr:col>
      <xdr:colOff>101600</xdr:colOff>
      <xdr:row>79</xdr:row>
      <xdr:rowOff>10838</xdr:rowOff>
    </xdr:to>
    <xdr:sp macro="" textlink="">
      <xdr:nvSpPr>
        <xdr:cNvPr id="650" name="楕円 649"/>
        <xdr:cNvSpPr/>
      </xdr:nvSpPr>
      <xdr:spPr>
        <a:xfrm>
          <a:off x="15430500" y="134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1965</xdr:rowOff>
    </xdr:from>
    <xdr:ext cx="469744" cy="259045"/>
    <xdr:sp macro="" textlink="">
      <xdr:nvSpPr>
        <xdr:cNvPr id="651" name="テキスト ボックス 650"/>
        <xdr:cNvSpPr txBox="1"/>
      </xdr:nvSpPr>
      <xdr:spPr>
        <a:xfrm>
          <a:off x="15246428" y="1354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82060</xdr:rowOff>
    </xdr:from>
    <xdr:to>
      <xdr:col>76</xdr:col>
      <xdr:colOff>165100</xdr:colOff>
      <xdr:row>79</xdr:row>
      <xdr:rowOff>12210</xdr:rowOff>
    </xdr:to>
    <xdr:sp macro="" textlink="">
      <xdr:nvSpPr>
        <xdr:cNvPr id="652" name="楕円 651"/>
        <xdr:cNvSpPr/>
      </xdr:nvSpPr>
      <xdr:spPr>
        <a:xfrm>
          <a:off x="14541500" y="134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3337</xdr:rowOff>
    </xdr:from>
    <xdr:ext cx="469744" cy="259045"/>
    <xdr:sp macro="" textlink="">
      <xdr:nvSpPr>
        <xdr:cNvPr id="653" name="テキスト ボックス 652"/>
        <xdr:cNvSpPr txBox="1"/>
      </xdr:nvSpPr>
      <xdr:spPr>
        <a:xfrm>
          <a:off x="14357428" y="135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65836</xdr:rowOff>
    </xdr:from>
    <xdr:to>
      <xdr:col>72</xdr:col>
      <xdr:colOff>38100</xdr:colOff>
      <xdr:row>78</xdr:row>
      <xdr:rowOff>167436</xdr:rowOff>
    </xdr:to>
    <xdr:sp macro="" textlink="">
      <xdr:nvSpPr>
        <xdr:cNvPr id="654" name="楕円 653"/>
        <xdr:cNvSpPr/>
      </xdr:nvSpPr>
      <xdr:spPr>
        <a:xfrm>
          <a:off x="13652500" y="13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12513</xdr:rowOff>
    </xdr:from>
    <xdr:ext cx="534377" cy="259045"/>
    <xdr:sp macro="" textlink="">
      <xdr:nvSpPr>
        <xdr:cNvPr id="655" name="テキスト ボックス 654"/>
        <xdr:cNvSpPr txBox="1"/>
      </xdr:nvSpPr>
      <xdr:spPr>
        <a:xfrm>
          <a:off x="13436111" y="1321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77625</xdr:rowOff>
    </xdr:from>
    <xdr:to>
      <xdr:col>67</xdr:col>
      <xdr:colOff>101600</xdr:colOff>
      <xdr:row>79</xdr:row>
      <xdr:rowOff>7775</xdr:rowOff>
    </xdr:to>
    <xdr:sp macro="" textlink="">
      <xdr:nvSpPr>
        <xdr:cNvPr id="656" name="楕円 655"/>
        <xdr:cNvSpPr/>
      </xdr:nvSpPr>
      <xdr:spPr>
        <a:xfrm>
          <a:off x="12763500" y="134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170352</xdr:rowOff>
    </xdr:from>
    <xdr:ext cx="469744" cy="259045"/>
    <xdr:sp macro="" textlink="">
      <xdr:nvSpPr>
        <xdr:cNvPr id="657" name="テキスト ボックス 656"/>
        <xdr:cNvSpPr txBox="1"/>
      </xdr:nvSpPr>
      <xdr:spPr>
        <a:xfrm>
          <a:off x="12579428" y="1354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70292</xdr:rowOff>
    </xdr:from>
    <xdr:to>
      <xdr:col>85</xdr:col>
      <xdr:colOff>127000</xdr:colOff>
      <xdr:row>97</xdr:row>
      <xdr:rowOff>96887</xdr:rowOff>
    </xdr:to>
    <xdr:cxnSp macro="">
      <xdr:nvCxnSpPr>
        <xdr:cNvPr id="684" name="直線コネクタ 683"/>
        <xdr:cNvCxnSpPr/>
      </xdr:nvCxnSpPr>
      <xdr:spPr>
        <a:xfrm>
          <a:off x="15481300" y="16700942"/>
          <a:ext cx="838200" cy="2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1388</xdr:rowOff>
    </xdr:from>
    <xdr:to>
      <xdr:col>81</xdr:col>
      <xdr:colOff>50800</xdr:colOff>
      <xdr:row>97</xdr:row>
      <xdr:rowOff>70292</xdr:rowOff>
    </xdr:to>
    <xdr:cxnSp macro="">
      <xdr:nvCxnSpPr>
        <xdr:cNvPr id="687" name="直線コネクタ 686"/>
        <xdr:cNvCxnSpPr/>
      </xdr:nvCxnSpPr>
      <xdr:spPr>
        <a:xfrm>
          <a:off x="14592300" y="16632038"/>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133505</xdr:rowOff>
    </xdr:from>
    <xdr:to>
      <xdr:col>76</xdr:col>
      <xdr:colOff>114300</xdr:colOff>
      <xdr:row>97</xdr:row>
      <xdr:rowOff>1388</xdr:rowOff>
    </xdr:to>
    <xdr:cxnSp macro="">
      <xdr:nvCxnSpPr>
        <xdr:cNvPr id="690" name="直線コネクタ 689"/>
        <xdr:cNvCxnSpPr/>
      </xdr:nvCxnSpPr>
      <xdr:spPr>
        <a:xfrm>
          <a:off x="13703300" y="16592705"/>
          <a:ext cx="889000" cy="3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120278</xdr:rowOff>
    </xdr:from>
    <xdr:to>
      <xdr:col>71</xdr:col>
      <xdr:colOff>177800</xdr:colOff>
      <xdr:row>96</xdr:row>
      <xdr:rowOff>133505</xdr:rowOff>
    </xdr:to>
    <xdr:cxnSp macro="">
      <xdr:nvCxnSpPr>
        <xdr:cNvPr id="693" name="直線コネクタ 692"/>
        <xdr:cNvCxnSpPr/>
      </xdr:nvCxnSpPr>
      <xdr:spPr>
        <a:xfrm>
          <a:off x="12814300" y="16579478"/>
          <a:ext cx="889000" cy="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46087</xdr:rowOff>
    </xdr:from>
    <xdr:to>
      <xdr:col>85</xdr:col>
      <xdr:colOff>177800</xdr:colOff>
      <xdr:row>97</xdr:row>
      <xdr:rowOff>147687</xdr:rowOff>
    </xdr:to>
    <xdr:sp macro="" textlink="">
      <xdr:nvSpPr>
        <xdr:cNvPr id="703" name="楕円 702"/>
        <xdr:cNvSpPr/>
      </xdr:nvSpPr>
      <xdr:spPr>
        <a:xfrm>
          <a:off x="16268700" y="166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24514</xdr:rowOff>
    </xdr:from>
    <xdr:ext cx="534377" cy="259045"/>
    <xdr:sp macro="" textlink="">
      <xdr:nvSpPr>
        <xdr:cNvPr id="704" name="公債費該当値テキスト"/>
        <xdr:cNvSpPr txBox="1"/>
      </xdr:nvSpPr>
      <xdr:spPr>
        <a:xfrm>
          <a:off x="16370300" y="1665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19492</xdr:rowOff>
    </xdr:from>
    <xdr:to>
      <xdr:col>81</xdr:col>
      <xdr:colOff>101600</xdr:colOff>
      <xdr:row>97</xdr:row>
      <xdr:rowOff>121092</xdr:rowOff>
    </xdr:to>
    <xdr:sp macro="" textlink="">
      <xdr:nvSpPr>
        <xdr:cNvPr id="705" name="楕円 704"/>
        <xdr:cNvSpPr/>
      </xdr:nvSpPr>
      <xdr:spPr>
        <a:xfrm>
          <a:off x="15430500" y="166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112219</xdr:rowOff>
    </xdr:from>
    <xdr:ext cx="534377" cy="259045"/>
    <xdr:sp macro="" textlink="">
      <xdr:nvSpPr>
        <xdr:cNvPr id="706" name="テキスト ボックス 705"/>
        <xdr:cNvSpPr txBox="1"/>
      </xdr:nvSpPr>
      <xdr:spPr>
        <a:xfrm>
          <a:off x="15214111" y="167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122038</xdr:rowOff>
    </xdr:from>
    <xdr:to>
      <xdr:col>76</xdr:col>
      <xdr:colOff>165100</xdr:colOff>
      <xdr:row>97</xdr:row>
      <xdr:rowOff>52188</xdr:rowOff>
    </xdr:to>
    <xdr:sp macro="" textlink="">
      <xdr:nvSpPr>
        <xdr:cNvPr id="707" name="楕円 706"/>
        <xdr:cNvSpPr/>
      </xdr:nvSpPr>
      <xdr:spPr>
        <a:xfrm>
          <a:off x="14541500" y="1658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43315</xdr:rowOff>
    </xdr:from>
    <xdr:ext cx="534377" cy="259045"/>
    <xdr:sp macro="" textlink="">
      <xdr:nvSpPr>
        <xdr:cNvPr id="708" name="テキスト ボックス 707"/>
        <xdr:cNvSpPr txBox="1"/>
      </xdr:nvSpPr>
      <xdr:spPr>
        <a:xfrm>
          <a:off x="14325111" y="166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82705</xdr:rowOff>
    </xdr:from>
    <xdr:to>
      <xdr:col>72</xdr:col>
      <xdr:colOff>38100</xdr:colOff>
      <xdr:row>97</xdr:row>
      <xdr:rowOff>12855</xdr:rowOff>
    </xdr:to>
    <xdr:sp macro="" textlink="">
      <xdr:nvSpPr>
        <xdr:cNvPr id="709" name="楕円 708"/>
        <xdr:cNvSpPr/>
      </xdr:nvSpPr>
      <xdr:spPr>
        <a:xfrm>
          <a:off x="13652500" y="16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3982</xdr:rowOff>
    </xdr:from>
    <xdr:ext cx="534377" cy="259045"/>
    <xdr:sp macro="" textlink="">
      <xdr:nvSpPr>
        <xdr:cNvPr id="710" name="テキスト ボックス 709"/>
        <xdr:cNvSpPr txBox="1"/>
      </xdr:nvSpPr>
      <xdr:spPr>
        <a:xfrm>
          <a:off x="13436111" y="1663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69478</xdr:rowOff>
    </xdr:from>
    <xdr:to>
      <xdr:col>67</xdr:col>
      <xdr:colOff>101600</xdr:colOff>
      <xdr:row>96</xdr:row>
      <xdr:rowOff>171078</xdr:rowOff>
    </xdr:to>
    <xdr:sp macro="" textlink="">
      <xdr:nvSpPr>
        <xdr:cNvPr id="711" name="楕円 710"/>
        <xdr:cNvSpPr/>
      </xdr:nvSpPr>
      <xdr:spPr>
        <a:xfrm>
          <a:off x="12763500" y="165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162205</xdr:rowOff>
    </xdr:from>
    <xdr:ext cx="534377" cy="259045"/>
    <xdr:sp macro="" textlink="">
      <xdr:nvSpPr>
        <xdr:cNvPr id="712" name="テキスト ボックス 711"/>
        <xdr:cNvSpPr txBox="1"/>
      </xdr:nvSpPr>
      <xdr:spPr>
        <a:xfrm>
          <a:off x="12547111" y="1662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議会費は、旅費</a:t>
          </a:r>
          <a:r>
            <a:rPr kumimoji="1" lang="en-US" altLang="ja-JP" sz="1200">
              <a:latin typeface="ＭＳ Ｐゴシック" panose="020B0600070205080204" pitchFamily="50" charset="-128"/>
              <a:ea typeface="ＭＳ Ｐゴシック" panose="020B0600070205080204" pitchFamily="50" charset="-128"/>
            </a:rPr>
            <a:t>778</a:t>
          </a:r>
          <a:r>
            <a:rPr kumimoji="1" lang="ja-JP" altLang="en-US" sz="1200">
              <a:latin typeface="ＭＳ Ｐゴシック" panose="020B0600070205080204" pitchFamily="50" charset="-128"/>
              <a:ea typeface="ＭＳ Ｐゴシック" panose="020B0600070205080204" pitchFamily="50" charset="-128"/>
            </a:rPr>
            <a:t>千円減少等したものの、職員給その他の手当</a:t>
          </a:r>
          <a:r>
            <a:rPr kumimoji="1" lang="en-US" altLang="ja-JP" sz="1200">
              <a:latin typeface="ＭＳ Ｐゴシック" panose="020B0600070205080204" pitchFamily="50" charset="-128"/>
              <a:ea typeface="ＭＳ Ｐゴシック" panose="020B0600070205080204" pitchFamily="50" charset="-128"/>
            </a:rPr>
            <a:t>513</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千円増加し、住民一人当たり議会費は前年度同額となった。総務費は、ふるさと納税報償費</a:t>
          </a:r>
          <a:r>
            <a:rPr kumimoji="1" lang="en-US" altLang="ja-JP" sz="1200">
              <a:latin typeface="ＭＳ Ｐゴシック" panose="020B0600070205080204" pitchFamily="50" charset="-128"/>
              <a:ea typeface="ＭＳ Ｐゴシック" panose="020B0600070205080204" pitchFamily="50" charset="-128"/>
            </a:rPr>
            <a:t>106,012</a:t>
          </a:r>
          <a:r>
            <a:rPr kumimoji="1" lang="ja-JP" altLang="en-US" sz="1200">
              <a:latin typeface="ＭＳ Ｐゴシック" panose="020B0600070205080204" pitchFamily="50" charset="-128"/>
              <a:ea typeface="ＭＳ Ｐゴシック" panose="020B0600070205080204" pitchFamily="50" charset="-128"/>
            </a:rPr>
            <a:t>千円減少等したものの、加入者系光ファイバ網更新事業</a:t>
          </a:r>
          <a:r>
            <a:rPr kumimoji="1" lang="en-US" altLang="ja-JP" sz="1200">
              <a:latin typeface="ＭＳ Ｐゴシック" panose="020B0600070205080204" pitchFamily="50" charset="-128"/>
              <a:ea typeface="ＭＳ Ｐゴシック" panose="020B0600070205080204" pitchFamily="50" charset="-128"/>
            </a:rPr>
            <a:t>126,917</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146,856</a:t>
          </a:r>
          <a:r>
            <a:rPr kumimoji="1" lang="ja-JP" altLang="en-US" sz="1200">
              <a:latin typeface="ＭＳ Ｐゴシック" panose="020B0600070205080204" pitchFamily="50" charset="-128"/>
              <a:ea typeface="ＭＳ Ｐゴシック" panose="020B0600070205080204" pitchFamily="50" charset="-128"/>
            </a:rPr>
            <a:t>千円増加し、住民一人当たり総務費は</a:t>
          </a:r>
          <a:r>
            <a:rPr kumimoji="1" lang="en-US" altLang="ja-JP" sz="1200">
              <a:latin typeface="ＭＳ Ｐゴシック" panose="020B0600070205080204" pitchFamily="50" charset="-128"/>
              <a:ea typeface="ＭＳ Ｐゴシック" panose="020B0600070205080204" pitchFamily="50" charset="-128"/>
            </a:rPr>
            <a:t>27,011</a:t>
          </a:r>
          <a:r>
            <a:rPr kumimoji="1" lang="ja-JP" altLang="en-US" sz="1200">
              <a:latin typeface="ＭＳ Ｐゴシック" panose="020B0600070205080204" pitchFamily="50" charset="-128"/>
              <a:ea typeface="ＭＳ Ｐゴシック" panose="020B0600070205080204" pitchFamily="50" charset="-128"/>
            </a:rPr>
            <a:t>円増加した。民生費は、年金生活者等支援臨時福祉給付金</a:t>
          </a:r>
          <a:r>
            <a:rPr kumimoji="1" lang="en-US" altLang="ja-JP" sz="1200">
              <a:latin typeface="ＭＳ Ｐゴシック" panose="020B0600070205080204" pitchFamily="50" charset="-128"/>
              <a:ea typeface="ＭＳ Ｐゴシック" panose="020B0600070205080204" pitchFamily="50" charset="-128"/>
            </a:rPr>
            <a:t>28,146</a:t>
          </a:r>
          <a:r>
            <a:rPr kumimoji="1" lang="ja-JP" altLang="en-US" sz="1200">
              <a:latin typeface="ＭＳ Ｐゴシック" panose="020B0600070205080204" pitchFamily="50" charset="-128"/>
              <a:ea typeface="ＭＳ Ｐゴシック" panose="020B0600070205080204" pitchFamily="50" charset="-128"/>
            </a:rPr>
            <a:t>千円減少等したものの、地域ふれあい館整備事業</a:t>
          </a:r>
          <a:r>
            <a:rPr kumimoji="1" lang="en-US" altLang="ja-JP" sz="1200">
              <a:latin typeface="ＭＳ Ｐゴシック" panose="020B0600070205080204" pitchFamily="50" charset="-128"/>
              <a:ea typeface="ＭＳ Ｐゴシック" panose="020B0600070205080204" pitchFamily="50" charset="-128"/>
            </a:rPr>
            <a:t>303,034</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223,728</a:t>
          </a:r>
          <a:r>
            <a:rPr kumimoji="1" lang="ja-JP" altLang="en-US" sz="1200">
              <a:latin typeface="ＭＳ Ｐゴシック" panose="020B0600070205080204" pitchFamily="50" charset="-128"/>
              <a:ea typeface="ＭＳ Ｐゴシック" panose="020B0600070205080204" pitchFamily="50" charset="-128"/>
            </a:rPr>
            <a:t>千円増加し、住民一人当たり民生費は</a:t>
          </a:r>
          <a:r>
            <a:rPr kumimoji="1" lang="en-US" altLang="ja-JP" sz="1200">
              <a:latin typeface="ＭＳ Ｐゴシック" panose="020B0600070205080204" pitchFamily="50" charset="-128"/>
              <a:ea typeface="ＭＳ Ｐゴシック" panose="020B0600070205080204" pitchFamily="50" charset="-128"/>
            </a:rPr>
            <a:t>41,235</a:t>
          </a:r>
          <a:r>
            <a:rPr kumimoji="1" lang="ja-JP" altLang="en-US" sz="1200">
              <a:latin typeface="ＭＳ Ｐゴシック" panose="020B0600070205080204" pitchFamily="50" charset="-128"/>
              <a:ea typeface="ＭＳ Ｐゴシック" panose="020B0600070205080204" pitchFamily="50" charset="-128"/>
            </a:rPr>
            <a:t>円増加した。衛生費は、ごみ収集運搬委託料外</a:t>
          </a:r>
          <a:r>
            <a:rPr kumimoji="1" lang="en-US" altLang="ja-JP" sz="1200">
              <a:latin typeface="ＭＳ Ｐゴシック" panose="020B0600070205080204" pitchFamily="50" charset="-128"/>
              <a:ea typeface="ＭＳ Ｐゴシック" panose="020B0600070205080204" pitchFamily="50" charset="-128"/>
            </a:rPr>
            <a:t>1,679</a:t>
          </a:r>
          <a:r>
            <a:rPr kumimoji="1" lang="ja-JP" altLang="en-US" sz="1200">
              <a:latin typeface="ＭＳ Ｐゴシック" panose="020B0600070205080204" pitchFamily="50" charset="-128"/>
              <a:ea typeface="ＭＳ Ｐゴシック" panose="020B0600070205080204" pitchFamily="50" charset="-128"/>
            </a:rPr>
            <a:t>千円増加等したものの、浄化槽設置整備事業補助金</a:t>
          </a:r>
          <a:r>
            <a:rPr kumimoji="1" lang="en-US" altLang="ja-JP" sz="1200">
              <a:latin typeface="ＭＳ Ｐゴシック" panose="020B0600070205080204" pitchFamily="50" charset="-128"/>
              <a:ea typeface="ＭＳ Ｐゴシック" panose="020B0600070205080204" pitchFamily="50" charset="-128"/>
            </a:rPr>
            <a:t>4,978</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2,816</a:t>
          </a:r>
          <a:r>
            <a:rPr kumimoji="1" lang="ja-JP" altLang="en-US" sz="1200">
              <a:latin typeface="ＭＳ Ｐゴシック" panose="020B0600070205080204" pitchFamily="50" charset="-128"/>
              <a:ea typeface="ＭＳ Ｐゴシック" panose="020B0600070205080204" pitchFamily="50" charset="-128"/>
            </a:rPr>
            <a:t>千円減少し、住民一人当たり衛生費は</a:t>
          </a:r>
          <a:r>
            <a:rPr kumimoji="1" lang="en-US" altLang="ja-JP" sz="1200">
              <a:latin typeface="ＭＳ Ｐゴシック" panose="020B0600070205080204" pitchFamily="50" charset="-128"/>
              <a:ea typeface="ＭＳ Ｐゴシック" panose="020B0600070205080204" pitchFamily="50" charset="-128"/>
            </a:rPr>
            <a:t>618</a:t>
          </a:r>
          <a:r>
            <a:rPr kumimoji="1" lang="ja-JP" altLang="en-US" sz="1200">
              <a:latin typeface="ＭＳ Ｐゴシック" panose="020B0600070205080204" pitchFamily="50" charset="-128"/>
              <a:ea typeface="ＭＳ Ｐゴシック" panose="020B0600070205080204" pitchFamily="50" charset="-128"/>
            </a:rPr>
            <a:t>円減少した。農林水産業費は、合板・製材生産性強化対策事業補助金</a:t>
          </a:r>
          <a:r>
            <a:rPr kumimoji="1" lang="en-US" altLang="ja-JP" sz="1200">
              <a:latin typeface="ＭＳ Ｐゴシック" panose="020B0600070205080204" pitchFamily="50" charset="-128"/>
              <a:ea typeface="ＭＳ Ｐゴシック" panose="020B0600070205080204" pitchFamily="50" charset="-128"/>
            </a:rPr>
            <a:t>17,367</a:t>
          </a:r>
          <a:r>
            <a:rPr kumimoji="1" lang="ja-JP" altLang="en-US" sz="1200">
              <a:latin typeface="ＭＳ Ｐゴシック" panose="020B0600070205080204" pitchFamily="50" charset="-128"/>
              <a:ea typeface="ＭＳ Ｐゴシック" panose="020B0600070205080204" pitchFamily="50" charset="-128"/>
            </a:rPr>
            <a:t>千円増加等したものの、平成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年度産業振興支援事業基金積立による反動減</a:t>
          </a:r>
          <a:r>
            <a:rPr kumimoji="1" lang="en-US" altLang="ja-JP" sz="1200">
              <a:latin typeface="ＭＳ Ｐゴシック" panose="020B0600070205080204" pitchFamily="50" charset="-128"/>
              <a:ea typeface="ＭＳ Ｐゴシック" panose="020B0600070205080204" pitchFamily="50" charset="-128"/>
            </a:rPr>
            <a:t>50,000</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65,414</a:t>
          </a:r>
          <a:r>
            <a:rPr kumimoji="1" lang="ja-JP" altLang="en-US" sz="1200">
              <a:latin typeface="ＭＳ Ｐゴシック" panose="020B0600070205080204" pitchFamily="50" charset="-128"/>
              <a:ea typeface="ＭＳ Ｐゴシック" panose="020B0600070205080204" pitchFamily="50" charset="-128"/>
            </a:rPr>
            <a:t>千円減少し、住民一人当たり農林水産業費は</a:t>
          </a:r>
          <a:r>
            <a:rPr kumimoji="1" lang="en-US" altLang="ja-JP" sz="1200">
              <a:latin typeface="ＭＳ Ｐゴシック" panose="020B0600070205080204" pitchFamily="50" charset="-128"/>
              <a:ea typeface="ＭＳ Ｐゴシック" panose="020B0600070205080204" pitchFamily="50" charset="-128"/>
            </a:rPr>
            <a:t>12,360</a:t>
          </a:r>
          <a:r>
            <a:rPr kumimoji="1" lang="ja-JP" altLang="en-US" sz="1200">
              <a:latin typeface="ＭＳ Ｐゴシック" panose="020B0600070205080204" pitchFamily="50" charset="-128"/>
              <a:ea typeface="ＭＳ Ｐゴシック" panose="020B0600070205080204" pitchFamily="50" charset="-128"/>
            </a:rPr>
            <a:t>円減少した。商工費は、温泉館湯らら工事請負費</a:t>
          </a:r>
          <a:r>
            <a:rPr kumimoji="1" lang="en-US" altLang="ja-JP" sz="1200">
              <a:latin typeface="ＭＳ Ｐゴシック" panose="020B0600070205080204" pitchFamily="50" charset="-128"/>
              <a:ea typeface="ＭＳ Ｐゴシック" panose="020B0600070205080204" pitchFamily="50" charset="-128"/>
            </a:rPr>
            <a:t>5,635</a:t>
          </a:r>
          <a:r>
            <a:rPr kumimoji="1" lang="ja-JP" altLang="en-US" sz="1200">
              <a:latin typeface="ＭＳ Ｐゴシック" panose="020B0600070205080204" pitchFamily="50" charset="-128"/>
              <a:ea typeface="ＭＳ Ｐゴシック" panose="020B0600070205080204" pitchFamily="50" charset="-128"/>
            </a:rPr>
            <a:t>千円減少等したものの、商工業者支援補助金</a:t>
          </a:r>
          <a:r>
            <a:rPr kumimoji="1" lang="en-US" altLang="ja-JP" sz="1200">
              <a:latin typeface="ＭＳ Ｐゴシック" panose="020B0600070205080204" pitchFamily="50" charset="-128"/>
              <a:ea typeface="ＭＳ Ｐゴシック" panose="020B0600070205080204" pitchFamily="50" charset="-128"/>
            </a:rPr>
            <a:t>19,369</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28,048</a:t>
          </a:r>
          <a:r>
            <a:rPr kumimoji="1" lang="ja-JP" altLang="en-US" sz="1200">
              <a:latin typeface="ＭＳ Ｐゴシック" panose="020B0600070205080204" pitchFamily="50" charset="-128"/>
              <a:ea typeface="ＭＳ Ｐゴシック" panose="020B0600070205080204" pitchFamily="50" charset="-128"/>
            </a:rPr>
            <a:t>千円増加し、住民一人当たり商工費は</a:t>
          </a:r>
          <a:r>
            <a:rPr kumimoji="1" lang="en-US" altLang="ja-JP" sz="1200">
              <a:latin typeface="ＭＳ Ｐゴシック" panose="020B0600070205080204" pitchFamily="50" charset="-128"/>
              <a:ea typeface="ＭＳ Ｐゴシック" panose="020B0600070205080204" pitchFamily="50" charset="-128"/>
            </a:rPr>
            <a:t>5,163</a:t>
          </a:r>
          <a:r>
            <a:rPr kumimoji="1" lang="ja-JP" altLang="en-US" sz="1200">
              <a:latin typeface="ＭＳ Ｐゴシック" panose="020B0600070205080204" pitchFamily="50" charset="-128"/>
              <a:ea typeface="ＭＳ Ｐゴシック" panose="020B0600070205080204" pitchFamily="50" charset="-128"/>
            </a:rPr>
            <a:t>円増加した。土木費は、公営住宅工事請負費</a:t>
          </a:r>
          <a:r>
            <a:rPr kumimoji="1" lang="en-US" altLang="ja-JP" sz="1200">
              <a:latin typeface="ＭＳ Ｐゴシック" panose="020B0600070205080204" pitchFamily="50" charset="-128"/>
              <a:ea typeface="ＭＳ Ｐゴシック" panose="020B0600070205080204" pitchFamily="50" charset="-128"/>
            </a:rPr>
            <a:t>11,619</a:t>
          </a:r>
          <a:r>
            <a:rPr kumimoji="1" lang="ja-JP" altLang="en-US" sz="1200">
              <a:latin typeface="ＭＳ Ｐゴシック" panose="020B0600070205080204" pitchFamily="50" charset="-128"/>
              <a:ea typeface="ＭＳ Ｐゴシック" panose="020B0600070205080204" pitchFamily="50" charset="-128"/>
            </a:rPr>
            <a:t>千円減少等したものの、防災・安全社会資本整備交付金比木橋落橋防止装置設置工事</a:t>
          </a:r>
          <a:r>
            <a:rPr kumimoji="1" lang="en-US" altLang="ja-JP" sz="1200">
              <a:latin typeface="ＭＳ Ｐゴシック" panose="020B0600070205080204" pitchFamily="50" charset="-128"/>
              <a:ea typeface="ＭＳ Ｐゴシック" panose="020B0600070205080204" pitchFamily="50" charset="-128"/>
            </a:rPr>
            <a:t>29,829</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60,601</a:t>
          </a:r>
          <a:r>
            <a:rPr kumimoji="1" lang="ja-JP" altLang="en-US" sz="1200">
              <a:latin typeface="ＭＳ Ｐゴシック" panose="020B0600070205080204" pitchFamily="50" charset="-128"/>
              <a:ea typeface="ＭＳ Ｐゴシック" panose="020B0600070205080204" pitchFamily="50" charset="-128"/>
            </a:rPr>
            <a:t>千円増加し、住民一人当たり土木費は</a:t>
          </a:r>
          <a:r>
            <a:rPr kumimoji="1" lang="en-US" altLang="ja-JP" sz="1200">
              <a:latin typeface="ＭＳ Ｐゴシック" panose="020B0600070205080204" pitchFamily="50" charset="-128"/>
              <a:ea typeface="ＭＳ Ｐゴシック" panose="020B0600070205080204" pitchFamily="50" charset="-128"/>
            </a:rPr>
            <a:t>11,191</a:t>
          </a:r>
          <a:r>
            <a:rPr kumimoji="1" lang="ja-JP" altLang="en-US" sz="1200">
              <a:latin typeface="ＭＳ Ｐゴシック" panose="020B0600070205080204" pitchFamily="50" charset="-128"/>
              <a:ea typeface="ＭＳ Ｐゴシック" panose="020B0600070205080204" pitchFamily="50" charset="-128"/>
            </a:rPr>
            <a:t>円増加した。消防費は、消防施設費機械器具費</a:t>
          </a:r>
          <a:r>
            <a:rPr kumimoji="1" lang="en-US" altLang="ja-JP" sz="1200">
              <a:latin typeface="ＭＳ Ｐゴシック" panose="020B0600070205080204" pitchFamily="50" charset="-128"/>
              <a:ea typeface="ＭＳ Ｐゴシック" panose="020B0600070205080204" pitchFamily="50" charset="-128"/>
            </a:rPr>
            <a:t>20,707</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20,966</a:t>
          </a:r>
          <a:r>
            <a:rPr kumimoji="1" lang="ja-JP" altLang="en-US" sz="1200">
              <a:latin typeface="ＭＳ Ｐゴシック" panose="020B0600070205080204" pitchFamily="50" charset="-128"/>
              <a:ea typeface="ＭＳ Ｐゴシック" panose="020B0600070205080204" pitchFamily="50" charset="-128"/>
            </a:rPr>
            <a:t>千円増加し、住民一人当たり消防費は</a:t>
          </a:r>
          <a:r>
            <a:rPr kumimoji="1" lang="en-US" altLang="ja-JP" sz="1200">
              <a:latin typeface="ＭＳ Ｐゴシック" panose="020B0600070205080204" pitchFamily="50" charset="-128"/>
              <a:ea typeface="ＭＳ Ｐゴシック" panose="020B0600070205080204" pitchFamily="50" charset="-128"/>
            </a:rPr>
            <a:t>3,860</a:t>
          </a:r>
          <a:r>
            <a:rPr kumimoji="1" lang="ja-JP" altLang="en-US" sz="1200">
              <a:latin typeface="ＭＳ Ｐゴシック" panose="020B0600070205080204" pitchFamily="50" charset="-128"/>
              <a:ea typeface="ＭＳ Ｐゴシック" panose="020B0600070205080204" pitchFamily="50" charset="-128"/>
            </a:rPr>
            <a:t>円増加した。教育費は、学校給食センター工事請負費</a:t>
          </a:r>
          <a:r>
            <a:rPr kumimoji="1" lang="en-US" altLang="ja-JP" sz="1200">
              <a:latin typeface="ＭＳ Ｐゴシック" panose="020B0600070205080204" pitchFamily="50" charset="-128"/>
              <a:ea typeface="ＭＳ Ｐゴシック" panose="020B0600070205080204" pitchFamily="50" charset="-128"/>
            </a:rPr>
            <a:t>7,539</a:t>
          </a:r>
          <a:r>
            <a:rPr kumimoji="1" lang="ja-JP" altLang="en-US" sz="1200">
              <a:latin typeface="ＭＳ Ｐゴシック" panose="020B0600070205080204" pitchFamily="50" charset="-128"/>
              <a:ea typeface="ＭＳ Ｐゴシック" panose="020B0600070205080204" pitchFamily="50" charset="-128"/>
            </a:rPr>
            <a:t>千円減少等したものの、町体育館改修工事費等による体育施設費</a:t>
          </a:r>
          <a:r>
            <a:rPr kumimoji="1" lang="en-US" altLang="ja-JP" sz="1200">
              <a:latin typeface="ＭＳ Ｐゴシック" panose="020B0600070205080204" pitchFamily="50" charset="-128"/>
              <a:ea typeface="ＭＳ Ｐゴシック" panose="020B0600070205080204" pitchFamily="50" charset="-128"/>
            </a:rPr>
            <a:t>90,020</a:t>
          </a:r>
          <a:r>
            <a:rPr kumimoji="1" lang="ja-JP" altLang="en-US" sz="1200">
              <a:latin typeface="ＭＳ Ｐゴシック" panose="020B0600070205080204" pitchFamily="50" charset="-128"/>
              <a:ea typeface="ＭＳ Ｐゴシック" panose="020B0600070205080204" pitchFamily="50" charset="-128"/>
            </a:rPr>
            <a:t>千円増加等により</a:t>
          </a:r>
          <a:r>
            <a:rPr kumimoji="1" lang="en-US" altLang="ja-JP" sz="1200">
              <a:latin typeface="ＭＳ Ｐゴシック" panose="020B0600070205080204" pitchFamily="50" charset="-128"/>
              <a:ea typeface="ＭＳ Ｐゴシック" panose="020B0600070205080204" pitchFamily="50" charset="-128"/>
            </a:rPr>
            <a:t>85,223</a:t>
          </a:r>
          <a:r>
            <a:rPr kumimoji="1" lang="ja-JP" altLang="en-US" sz="1200">
              <a:latin typeface="ＭＳ Ｐゴシック" panose="020B0600070205080204" pitchFamily="50" charset="-128"/>
              <a:ea typeface="ＭＳ Ｐゴシック" panose="020B0600070205080204" pitchFamily="50" charset="-128"/>
            </a:rPr>
            <a:t>千円増加し、住民一人当たり教育費は</a:t>
          </a:r>
          <a:r>
            <a:rPr kumimoji="1" lang="en-US" altLang="ja-JP" sz="1200">
              <a:latin typeface="ＭＳ Ｐゴシック" panose="020B0600070205080204" pitchFamily="50" charset="-128"/>
              <a:ea typeface="ＭＳ Ｐゴシック" panose="020B0600070205080204" pitchFamily="50" charset="-128"/>
            </a:rPr>
            <a:t>15,785</a:t>
          </a:r>
          <a:r>
            <a:rPr kumimoji="1" lang="ja-JP" altLang="en-US" sz="1200">
              <a:latin typeface="ＭＳ Ｐゴシック" panose="020B0600070205080204" pitchFamily="50" charset="-128"/>
              <a:ea typeface="ＭＳ Ｐゴシック" panose="020B0600070205080204" pitchFamily="50" charset="-128"/>
            </a:rPr>
            <a:t>円増加した。災害復旧費は、林道災害復旧費</a:t>
          </a:r>
          <a:r>
            <a:rPr kumimoji="1" lang="en-US" altLang="ja-JP" sz="1200">
              <a:latin typeface="ＭＳ Ｐゴシック" panose="020B0600070205080204" pitchFamily="50" charset="-128"/>
              <a:ea typeface="ＭＳ Ｐゴシック" panose="020B0600070205080204" pitchFamily="50" charset="-128"/>
            </a:rPr>
            <a:t>3,552</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8,085</a:t>
          </a:r>
          <a:r>
            <a:rPr kumimoji="1" lang="ja-JP" altLang="en-US" sz="1200">
              <a:latin typeface="ＭＳ Ｐゴシック" panose="020B0600070205080204" pitchFamily="50" charset="-128"/>
              <a:ea typeface="ＭＳ Ｐゴシック" panose="020B0600070205080204" pitchFamily="50" charset="-128"/>
            </a:rPr>
            <a:t>千円減少し、住民一人当たり災害復旧費は</a:t>
          </a:r>
          <a:r>
            <a:rPr kumimoji="1" lang="en-US" altLang="ja-JP" sz="1200">
              <a:latin typeface="ＭＳ Ｐゴシック" panose="020B0600070205080204" pitchFamily="50" charset="-128"/>
              <a:ea typeface="ＭＳ Ｐゴシック" panose="020B0600070205080204" pitchFamily="50" charset="-128"/>
            </a:rPr>
            <a:t>1,515</a:t>
          </a:r>
          <a:r>
            <a:rPr kumimoji="1" lang="ja-JP" altLang="en-US" sz="1200">
              <a:latin typeface="ＭＳ Ｐゴシック" panose="020B0600070205080204" pitchFamily="50" charset="-128"/>
              <a:ea typeface="ＭＳ Ｐゴシック" panose="020B0600070205080204" pitchFamily="50" charset="-128"/>
            </a:rPr>
            <a:t>円減少した。公債費は、元金償還金</a:t>
          </a:r>
          <a:r>
            <a:rPr kumimoji="1" lang="en-US" altLang="ja-JP" sz="1200">
              <a:latin typeface="ＭＳ Ｐゴシック" panose="020B0600070205080204" pitchFamily="50" charset="-128"/>
              <a:ea typeface="ＭＳ Ｐゴシック" panose="020B0600070205080204" pitchFamily="50" charset="-128"/>
            </a:rPr>
            <a:t>26,274</a:t>
          </a:r>
          <a:r>
            <a:rPr kumimoji="1" lang="ja-JP" altLang="en-US" sz="1200">
              <a:latin typeface="ＭＳ Ｐゴシック" panose="020B0600070205080204" pitchFamily="50" charset="-128"/>
              <a:ea typeface="ＭＳ Ｐゴシック" panose="020B0600070205080204" pitchFamily="50" charset="-128"/>
            </a:rPr>
            <a:t>千円減少等により</a:t>
          </a:r>
          <a:r>
            <a:rPr kumimoji="1" lang="en-US" altLang="ja-JP" sz="1200">
              <a:latin typeface="ＭＳ Ｐゴシック" panose="020B0600070205080204" pitchFamily="50" charset="-128"/>
              <a:ea typeface="ＭＳ Ｐゴシック" panose="020B0600070205080204" pitchFamily="50" charset="-128"/>
            </a:rPr>
            <a:t>30,606</a:t>
          </a:r>
          <a:r>
            <a:rPr kumimoji="1" lang="ja-JP" altLang="en-US" sz="1200">
              <a:latin typeface="ＭＳ Ｐゴシック" panose="020B0600070205080204" pitchFamily="50" charset="-128"/>
              <a:ea typeface="ＭＳ Ｐゴシック" panose="020B0600070205080204" pitchFamily="50" charset="-128"/>
            </a:rPr>
            <a:t>千円減少し、住民一人当たり公債費は</a:t>
          </a:r>
          <a:r>
            <a:rPr kumimoji="1" lang="en-US" altLang="ja-JP" sz="1200">
              <a:latin typeface="ＭＳ Ｐゴシック" panose="020B0600070205080204" pitchFamily="50" charset="-128"/>
              <a:ea typeface="ＭＳ Ｐゴシック" panose="020B0600070205080204" pitchFamily="50" charset="-128"/>
            </a:rPr>
            <a:t>5,817</a:t>
          </a:r>
          <a:r>
            <a:rPr kumimoji="1" lang="ja-JP" altLang="en-US" sz="1200">
              <a:latin typeface="ＭＳ Ｐゴシック" panose="020B0600070205080204" pitchFamily="50" charset="-128"/>
              <a:ea typeface="ＭＳ Ｐゴシック" panose="020B0600070205080204" pitchFamily="50" charset="-128"/>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財政調整基金残高は、将来を通し健全な財政運営を行うため、歳計剰余金を中心に積み立てを行っている。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年度歳入は、地方税</a:t>
          </a:r>
          <a:r>
            <a:rPr kumimoji="1" lang="en-US" altLang="ja-JP" sz="1300">
              <a:latin typeface="ＭＳ ゴシック" pitchFamily="49" charset="-128"/>
              <a:ea typeface="ＭＳ ゴシック" pitchFamily="49" charset="-128"/>
            </a:rPr>
            <a:t>122,069</a:t>
          </a:r>
          <a:r>
            <a:rPr kumimoji="1" lang="ja-JP" altLang="en-US" sz="1300">
              <a:latin typeface="ＭＳ ゴシック" pitchFamily="49" charset="-128"/>
              <a:ea typeface="ＭＳ ゴシック" pitchFamily="49" charset="-128"/>
            </a:rPr>
            <a:t>千円減少、寄附金</a:t>
          </a:r>
          <a:r>
            <a:rPr kumimoji="1" lang="en-US" altLang="ja-JP" sz="1300">
              <a:latin typeface="ＭＳ ゴシック" pitchFamily="49" charset="-128"/>
              <a:ea typeface="ＭＳ ゴシック" pitchFamily="49" charset="-128"/>
            </a:rPr>
            <a:t>185,019</a:t>
          </a:r>
          <a:r>
            <a:rPr kumimoji="1" lang="ja-JP" altLang="en-US" sz="1300">
              <a:latin typeface="ＭＳ ゴシック" pitchFamily="49" charset="-128"/>
              <a:ea typeface="ＭＳ ゴシック" pitchFamily="49" charset="-128"/>
            </a:rPr>
            <a:t>千円減少等したものの、地方債</a:t>
          </a:r>
          <a:r>
            <a:rPr kumimoji="1" lang="en-US" altLang="ja-JP" sz="1300">
              <a:latin typeface="ＭＳ ゴシック" pitchFamily="49" charset="-128"/>
              <a:ea typeface="ＭＳ ゴシック" pitchFamily="49" charset="-128"/>
            </a:rPr>
            <a:t>233,600</a:t>
          </a:r>
          <a:r>
            <a:rPr kumimoji="1" lang="ja-JP" altLang="en-US" sz="1300">
              <a:latin typeface="ＭＳ ゴシック" pitchFamily="49" charset="-128"/>
              <a:ea typeface="ＭＳ ゴシック" pitchFamily="49" charset="-128"/>
            </a:rPr>
            <a:t>千円増加等により、歳入総額は</a:t>
          </a:r>
          <a:r>
            <a:rPr kumimoji="1" lang="en-US" altLang="ja-JP" sz="1300">
              <a:latin typeface="ＭＳ ゴシック" pitchFamily="49" charset="-128"/>
              <a:ea typeface="ＭＳ ゴシック" pitchFamily="49" charset="-128"/>
            </a:rPr>
            <a:t>201,823</a:t>
          </a:r>
          <a:r>
            <a:rPr kumimoji="1" lang="ja-JP" altLang="en-US" sz="1300">
              <a:latin typeface="ＭＳ ゴシック" pitchFamily="49" charset="-128"/>
              <a:ea typeface="ＭＳ ゴシック" pitchFamily="49" charset="-128"/>
            </a:rPr>
            <a:t>千円増加した。歳出は、公債費</a:t>
          </a:r>
          <a:r>
            <a:rPr kumimoji="1" lang="en-US" altLang="ja-JP" sz="1300">
              <a:latin typeface="ＭＳ ゴシック" pitchFamily="49" charset="-128"/>
              <a:ea typeface="ＭＳ ゴシック" pitchFamily="49" charset="-128"/>
            </a:rPr>
            <a:t>30,606</a:t>
          </a:r>
          <a:r>
            <a:rPr kumimoji="1" lang="ja-JP" altLang="en-US" sz="1300">
              <a:latin typeface="ＭＳ ゴシック" pitchFamily="49" charset="-128"/>
              <a:ea typeface="ＭＳ ゴシック" pitchFamily="49" charset="-128"/>
            </a:rPr>
            <a:t>千円減少等したものの、普通建設事業費</a:t>
          </a:r>
          <a:r>
            <a:rPr kumimoji="1" lang="en-US" altLang="ja-JP" sz="1300">
              <a:latin typeface="ＭＳ ゴシック" pitchFamily="49" charset="-128"/>
              <a:ea typeface="ＭＳ ゴシック" pitchFamily="49" charset="-128"/>
            </a:rPr>
            <a:t>394,702</a:t>
          </a:r>
          <a:r>
            <a:rPr kumimoji="1" lang="ja-JP" altLang="en-US" sz="1300">
              <a:latin typeface="ＭＳ ゴシック" pitchFamily="49" charset="-128"/>
              <a:ea typeface="ＭＳ ゴシック" pitchFamily="49" charset="-128"/>
            </a:rPr>
            <a:t>千円増加等により、歳出総額は</a:t>
          </a:r>
          <a:r>
            <a:rPr kumimoji="1" lang="en-US" altLang="ja-JP" sz="1300">
              <a:latin typeface="ＭＳ ゴシック" pitchFamily="49" charset="-128"/>
              <a:ea typeface="ＭＳ ゴシック" pitchFamily="49" charset="-128"/>
            </a:rPr>
            <a:t>458,653</a:t>
          </a:r>
          <a:r>
            <a:rPr kumimoji="1" lang="ja-JP" altLang="en-US" sz="1300">
              <a:latin typeface="ＭＳ ゴシック" pitchFamily="49" charset="-128"/>
              <a:ea typeface="ＭＳ ゴシック" pitchFamily="49" charset="-128"/>
            </a:rPr>
            <a:t>千円増加した。実質収支は</a:t>
          </a:r>
          <a:r>
            <a:rPr kumimoji="1" lang="en-US" altLang="ja-JP" sz="1300">
              <a:latin typeface="ＭＳ ゴシック" pitchFamily="49" charset="-128"/>
              <a:ea typeface="ＭＳ ゴシック" pitchFamily="49" charset="-128"/>
            </a:rPr>
            <a:t>65,657</a:t>
          </a:r>
          <a:r>
            <a:rPr kumimoji="1" lang="ja-JP" altLang="en-US" sz="1300">
              <a:latin typeface="ＭＳ ゴシック" pitchFamily="49" charset="-128"/>
              <a:ea typeface="ＭＳ ゴシック" pitchFamily="49" charset="-128"/>
            </a:rPr>
            <a:t>千円減少の</a:t>
          </a:r>
          <a:r>
            <a:rPr kumimoji="1" lang="en-US" altLang="ja-JP" sz="1300">
              <a:latin typeface="ＭＳ ゴシック" pitchFamily="49" charset="-128"/>
              <a:ea typeface="ＭＳ ゴシック" pitchFamily="49" charset="-128"/>
            </a:rPr>
            <a:t>239,735</a:t>
          </a:r>
          <a:r>
            <a:rPr kumimoji="1" lang="ja-JP" altLang="en-US" sz="1300">
              <a:latin typeface="ＭＳ ゴシック" pitchFamily="49" charset="-128"/>
              <a:ea typeface="ＭＳ ゴシック" pitchFamily="49" charset="-128"/>
            </a:rPr>
            <a:t>千円となった。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国民健康保険事業特別会計は、被保険者数の減少及び一人当たり医療費の削減による療養給付費の減少等により、歳入歳出総額は共に減少し、実質収支は</a:t>
          </a:r>
          <a:r>
            <a:rPr kumimoji="1" lang="en-US" altLang="ja-JP" sz="1400">
              <a:latin typeface="ＭＳ ゴシック" pitchFamily="49" charset="-128"/>
              <a:ea typeface="ＭＳ ゴシック" pitchFamily="49" charset="-128"/>
            </a:rPr>
            <a:t>6,627</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介護保険特別会計（保険事業勘定）は、保険給付費が増加したことにより、歳入歳出総額は共に増加し、実質収支は</a:t>
          </a:r>
          <a:r>
            <a:rPr kumimoji="1" lang="en-US" altLang="ja-JP" sz="1400">
              <a:latin typeface="ＭＳ ゴシック" pitchFamily="49" charset="-128"/>
              <a:ea typeface="ＭＳ ゴシック" pitchFamily="49" charset="-128"/>
            </a:rPr>
            <a:t>34,288</a:t>
          </a:r>
          <a:r>
            <a:rPr kumimoji="1" lang="ja-JP" altLang="en-US" sz="1400">
              <a:latin typeface="ＭＳ ゴシック" pitchFamily="49" charset="-128"/>
              <a:ea typeface="ＭＳ ゴシック" pitchFamily="49" charset="-128"/>
            </a:rPr>
            <a:t>千円減少した。また、介護保険特別会計（介護サービス事業勘定）は、地域包括支援センター職員に係る委託料が減少、一般会計繰入金も減少したことにより、歳入歳出総額は共に減少し、実質収支は</a:t>
          </a:r>
          <a:r>
            <a:rPr kumimoji="1" lang="en-US" altLang="ja-JP" sz="1400">
              <a:latin typeface="ＭＳ ゴシック" pitchFamily="49" charset="-128"/>
              <a:ea typeface="ＭＳ ゴシック" pitchFamily="49" charset="-128"/>
            </a:rPr>
            <a:t>1,724</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後期高齢者医療特別会計は、被保険者数の増加及び広域連合給付金の増加等により、歳入歳出総額は共に増加し、実質収支は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千円増加した。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簡易水道事業特別会計及び下水道事業特別会計は、実質収支は黒字化している。将来にわたって安定的に事業を継続するための中長期的な経営の基本計画である経営戦略を平成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年度策定する。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一般会計及び特別会計を併せた連結実質収支額は、平成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年度比</a:t>
          </a:r>
          <a:r>
            <a:rPr kumimoji="1" lang="en-US" altLang="ja-JP" sz="1400">
              <a:latin typeface="ＭＳ ゴシック" pitchFamily="49" charset="-128"/>
              <a:ea typeface="ＭＳ ゴシック" pitchFamily="49" charset="-128"/>
            </a:rPr>
            <a:t>111,840</a:t>
          </a:r>
          <a:r>
            <a:rPr kumimoji="1" lang="ja-JP" altLang="en-US" sz="1400">
              <a:latin typeface="ＭＳ ゴシック" pitchFamily="49" charset="-128"/>
              <a:ea typeface="ＭＳ ゴシック" pitchFamily="49" charset="-128"/>
            </a:rPr>
            <a:t>千円減少した。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4920021</v>
      </c>
      <c r="BO4" s="410"/>
      <c r="BP4" s="410"/>
      <c r="BQ4" s="410"/>
      <c r="BR4" s="410"/>
      <c r="BS4" s="410"/>
      <c r="BT4" s="410"/>
      <c r="BU4" s="411"/>
      <c r="BV4" s="409">
        <v>4718198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8.9</v>
      </c>
      <c r="CU4" s="416"/>
      <c r="CV4" s="416"/>
      <c r="CW4" s="416"/>
      <c r="CX4" s="416"/>
      <c r="CY4" s="416"/>
      <c r="CZ4" s="416"/>
      <c r="DA4" s="417"/>
      <c r="DB4" s="415">
        <v>11.1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4678869</v>
      </c>
      <c r="BO5" s="447"/>
      <c r="BP5" s="447"/>
      <c r="BQ5" s="447"/>
      <c r="BR5" s="447"/>
      <c r="BS5" s="447"/>
      <c r="BT5" s="447"/>
      <c r="BU5" s="448"/>
      <c r="BV5" s="446">
        <v>4220216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75.7</v>
      </c>
      <c r="CU5" s="444"/>
      <c r="CV5" s="444"/>
      <c r="CW5" s="444"/>
      <c r="CX5" s="444"/>
      <c r="CY5" s="444"/>
      <c r="CZ5" s="444"/>
      <c r="DA5" s="445"/>
      <c r="DB5" s="443">
        <v>72.400000000000006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241152</v>
      </c>
      <c r="BO6" s="447"/>
      <c r="BP6" s="447"/>
      <c r="BQ6" s="447"/>
      <c r="BR6" s="447"/>
      <c r="BS6" s="447"/>
      <c r="BT6" s="447"/>
      <c r="BU6" s="448"/>
      <c r="BV6" s="446">
        <v>497982</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75.7</v>
      </c>
      <c r="CU6" s="484"/>
      <c r="CV6" s="484"/>
      <c r="CW6" s="484"/>
      <c r="CX6" s="484"/>
      <c r="CY6" s="484"/>
      <c r="CZ6" s="484"/>
      <c r="DA6" s="485"/>
      <c r="DB6" s="483">
        <v>72.400000000000006</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1417</v>
      </c>
      <c r="BO7" s="447"/>
      <c r="BP7" s="447"/>
      <c r="BQ7" s="447"/>
      <c r="BR7" s="447"/>
      <c r="BS7" s="447"/>
      <c r="BT7" s="447"/>
      <c r="BU7" s="448"/>
      <c r="BV7" s="446">
        <v>192590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2699066</v>
      </c>
      <c r="CU7" s="447"/>
      <c r="CV7" s="447"/>
      <c r="CW7" s="447"/>
      <c r="CX7" s="447"/>
      <c r="CY7" s="447"/>
      <c r="CZ7" s="447"/>
      <c r="DA7" s="448"/>
      <c r="DB7" s="446">
        <v>2754613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239735</v>
      </c>
      <c r="BO8" s="447"/>
      <c r="BP8" s="447"/>
      <c r="BQ8" s="447"/>
      <c r="BR8" s="447"/>
      <c r="BS8" s="447"/>
      <c r="BT8" s="447"/>
      <c r="BU8" s="448"/>
      <c r="BV8" s="446">
        <v>305392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0.99</v>
      </c>
      <c r="CU8" s="487"/>
      <c r="CV8" s="487"/>
      <c r="CW8" s="487"/>
      <c r="CX8" s="487"/>
      <c r="CY8" s="487"/>
      <c r="CZ8" s="487"/>
      <c r="DA8" s="488"/>
      <c r="DB8" s="486">
        <v>0.99</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5231</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-65657</v>
      </c>
      <c r="BO9" s="447"/>
      <c r="BP9" s="447"/>
      <c r="BQ9" s="447"/>
      <c r="BR9" s="447"/>
      <c r="BS9" s="447"/>
      <c r="BT9" s="447"/>
      <c r="BU9" s="448"/>
      <c r="BV9" s="446">
        <v>60176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6.7</v>
      </c>
      <c r="CU9" s="444"/>
      <c r="CV9" s="444"/>
      <c r="CW9" s="444"/>
      <c r="CX9" s="444"/>
      <c r="CY9" s="444"/>
      <c r="CZ9" s="444"/>
      <c r="DA9" s="445"/>
      <c r="DB9" s="443">
        <v>7.1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5177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5361</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5351</v>
      </c>
      <c r="S13" s="528"/>
      <c r="T13" s="528"/>
      <c r="U13" s="528"/>
      <c r="V13" s="529"/>
      <c r="W13" s="462" t="s">
        <v>134</v>
      </c>
      <c r="X13" s="463"/>
      <c r="Y13" s="463"/>
      <c r="Z13" s="463"/>
      <c r="AA13" s="463"/>
      <c r="AB13" s="453"/>
      <c r="AC13" s="497">
        <v>538</v>
      </c>
      <c r="AD13" s="498"/>
      <c r="AE13" s="498"/>
      <c r="AF13" s="498"/>
      <c r="AG13" s="537"/>
      <c r="AH13" s="497">
        <v>599</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-65657</v>
      </c>
      <c r="BO13" s="447"/>
      <c r="BP13" s="447"/>
      <c r="BQ13" s="447"/>
      <c r="BR13" s="447"/>
      <c r="BS13" s="447"/>
      <c r="BT13" s="447"/>
      <c r="BU13" s="448"/>
      <c r="BV13" s="446">
        <v>60176</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5.3</v>
      </c>
      <c r="CU13" s="444"/>
      <c r="CV13" s="444"/>
      <c r="CW13" s="444"/>
      <c r="CX13" s="444"/>
      <c r="CY13" s="444"/>
      <c r="CZ13" s="444"/>
      <c r="DA13" s="445"/>
      <c r="DB13" s="443">
        <v>6.4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5350</v>
      </c>
      <c r="S14" s="528"/>
      <c r="T14" s="528"/>
      <c r="U14" s="528"/>
      <c r="V14" s="529"/>
      <c r="W14" s="436"/>
      <c r="X14" s="437"/>
      <c r="Y14" s="437"/>
      <c r="Z14" s="437"/>
      <c r="AA14" s="437"/>
      <c r="AB14" s="426"/>
      <c r="AC14" s="530">
        <v>21</v>
      </c>
      <c r="AD14" s="531"/>
      <c r="AE14" s="531"/>
      <c r="AF14" s="531"/>
      <c r="AG14" s="532"/>
      <c r="AH14" s="530">
        <v>24.1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132</v>
      </c>
      <c r="CU14" s="542"/>
      <c r="CV14" s="542"/>
      <c r="CW14" s="542"/>
      <c r="CX14" s="542"/>
      <c r="CY14" s="542"/>
      <c r="CZ14" s="542"/>
      <c r="DA14" s="543"/>
      <c r="DB14" s="541" t="s">
        <v>132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133</v>
      </c>
      <c r="N15" s="535"/>
      <c r="O15" s="535"/>
      <c r="P15" s="535"/>
      <c r="Q15" s="536"/>
      <c r="R15" s="527">
        <v>5342</v>
      </c>
      <c r="S15" s="528"/>
      <c r="T15" s="528"/>
      <c r="U15" s="528"/>
      <c r="V15" s="529"/>
      <c r="W15" s="462" t="s">
        <v>141</v>
      </c>
      <c r="X15" s="463"/>
      <c r="Y15" s="463"/>
      <c r="Z15" s="463"/>
      <c r="AA15" s="463"/>
      <c r="AB15" s="453"/>
      <c r="AC15" s="497">
        <v>583</v>
      </c>
      <c r="AD15" s="498"/>
      <c r="AE15" s="498"/>
      <c r="AF15" s="498"/>
      <c r="AG15" s="537"/>
      <c r="AH15" s="497">
        <v>568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1943875</v>
      </c>
      <c r="BO15" s="410"/>
      <c r="BP15" s="410"/>
      <c r="BQ15" s="410"/>
      <c r="BR15" s="410"/>
      <c r="BS15" s="410"/>
      <c r="BT15" s="410"/>
      <c r="BU15" s="411"/>
      <c r="BV15" s="409">
        <v>2017363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22.8</v>
      </c>
      <c r="AD16" s="531"/>
      <c r="AE16" s="531"/>
      <c r="AF16" s="531"/>
      <c r="AG16" s="532"/>
      <c r="AH16" s="530">
        <v>22.8</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1978561</v>
      </c>
      <c r="BO16" s="447"/>
      <c r="BP16" s="447"/>
      <c r="BQ16" s="447"/>
      <c r="BR16" s="447"/>
      <c r="BS16" s="447"/>
      <c r="BT16" s="447"/>
      <c r="BU16" s="448"/>
      <c r="BV16" s="446">
        <v>2039827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1436</v>
      </c>
      <c r="AD17" s="498"/>
      <c r="AE17" s="498"/>
      <c r="AF17" s="498"/>
      <c r="AG17" s="537"/>
      <c r="AH17" s="497">
        <v>1323</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2550849</v>
      </c>
      <c r="BO17" s="447"/>
      <c r="BP17" s="447"/>
      <c r="BQ17" s="447"/>
      <c r="BR17" s="447"/>
      <c r="BS17" s="447"/>
      <c r="BT17" s="447"/>
      <c r="BU17" s="448"/>
      <c r="BV17" s="446">
        <v>2646524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145.96</v>
      </c>
      <c r="M18" s="559"/>
      <c r="N18" s="559"/>
      <c r="O18" s="559"/>
      <c r="P18" s="559"/>
      <c r="Q18" s="559"/>
      <c r="R18" s="560"/>
      <c r="S18" s="560"/>
      <c r="T18" s="560"/>
      <c r="U18" s="560"/>
      <c r="V18" s="561"/>
      <c r="W18" s="464"/>
      <c r="X18" s="465"/>
      <c r="Y18" s="465"/>
      <c r="Z18" s="465"/>
      <c r="AA18" s="465"/>
      <c r="AB18" s="456"/>
      <c r="AC18" s="562">
        <v>56.2</v>
      </c>
      <c r="AD18" s="563"/>
      <c r="AE18" s="563"/>
      <c r="AF18" s="563"/>
      <c r="AG18" s="564"/>
      <c r="AH18" s="562">
        <v>53.1</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2221320</v>
      </c>
      <c r="BO18" s="447"/>
      <c r="BP18" s="447"/>
      <c r="BQ18" s="447"/>
      <c r="BR18" s="447"/>
      <c r="BS18" s="447"/>
      <c r="BT18" s="447"/>
      <c r="BU18" s="448"/>
      <c r="BV18" s="446">
        <v>2195528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36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3441982</v>
      </c>
      <c r="BO19" s="447"/>
      <c r="BP19" s="447"/>
      <c r="BQ19" s="447"/>
      <c r="BR19" s="447"/>
      <c r="BS19" s="447"/>
      <c r="BT19" s="447"/>
      <c r="BU19" s="448"/>
      <c r="BV19" s="446">
        <v>3721309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1958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1325218</v>
      </c>
      <c r="BO23" s="447"/>
      <c r="BP23" s="447"/>
      <c r="BQ23" s="447"/>
      <c r="BR23" s="447"/>
      <c r="BS23" s="447"/>
      <c r="BT23" s="447"/>
      <c r="BU23" s="448"/>
      <c r="BV23" s="446">
        <v>1279730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7040</v>
      </c>
      <c r="R24" s="498"/>
      <c r="S24" s="498"/>
      <c r="T24" s="498"/>
      <c r="U24" s="498"/>
      <c r="V24" s="537"/>
      <c r="W24" s="596"/>
      <c r="X24" s="584"/>
      <c r="Y24" s="585"/>
      <c r="Z24" s="496" t="s">
        <v>164</v>
      </c>
      <c r="AA24" s="476"/>
      <c r="AB24" s="476"/>
      <c r="AC24" s="476"/>
      <c r="AD24" s="476"/>
      <c r="AE24" s="476"/>
      <c r="AF24" s="476"/>
      <c r="AG24" s="477"/>
      <c r="AH24" s="497">
        <v>79</v>
      </c>
      <c r="AI24" s="498"/>
      <c r="AJ24" s="498"/>
      <c r="AK24" s="498"/>
      <c r="AL24" s="537"/>
      <c r="AM24" s="497">
        <v>242846</v>
      </c>
      <c r="AN24" s="498"/>
      <c r="AO24" s="498"/>
      <c r="AP24" s="498"/>
      <c r="AQ24" s="498"/>
      <c r="AR24" s="537"/>
      <c r="AS24" s="497">
        <v>3074</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948030</v>
      </c>
      <c r="BO24" s="447"/>
      <c r="BP24" s="447"/>
      <c r="BQ24" s="447"/>
      <c r="BR24" s="447"/>
      <c r="BS24" s="447"/>
      <c r="BT24" s="447"/>
      <c r="BU24" s="448"/>
      <c r="BV24" s="446">
        <v>853256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5620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123</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305536</v>
      </c>
      <c r="BO25" s="410"/>
      <c r="BP25" s="410"/>
      <c r="BQ25" s="410"/>
      <c r="BR25" s="410"/>
      <c r="BS25" s="410"/>
      <c r="BT25" s="410"/>
      <c r="BU25" s="411"/>
      <c r="BV25" s="409">
        <v>344431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5360</v>
      </c>
      <c r="R26" s="498"/>
      <c r="S26" s="498"/>
      <c r="T26" s="498"/>
      <c r="U26" s="498"/>
      <c r="V26" s="537"/>
      <c r="W26" s="596"/>
      <c r="X26" s="584"/>
      <c r="Y26" s="585"/>
      <c r="Z26" s="496" t="s">
        <v>171</v>
      </c>
      <c r="AA26" s="606"/>
      <c r="AB26" s="606"/>
      <c r="AC26" s="606"/>
      <c r="AD26" s="606"/>
      <c r="AE26" s="606"/>
      <c r="AF26" s="606"/>
      <c r="AG26" s="607"/>
      <c r="AH26" s="497" t="s">
        <v>132</v>
      </c>
      <c r="AI26" s="498"/>
      <c r="AJ26" s="498"/>
      <c r="AK26" s="498"/>
      <c r="AL26" s="537"/>
      <c r="AM26" s="497" t="s">
        <v>123</v>
      </c>
      <c r="AN26" s="498"/>
      <c r="AO26" s="498"/>
      <c r="AP26" s="498"/>
      <c r="AQ26" s="498"/>
      <c r="AR26" s="537"/>
      <c r="AS26" s="497" t="s">
        <v>132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3030</v>
      </c>
      <c r="R27" s="498"/>
      <c r="S27" s="498"/>
      <c r="T27" s="498"/>
      <c r="U27" s="498"/>
      <c r="V27" s="537"/>
      <c r="W27" s="596"/>
      <c r="X27" s="584"/>
      <c r="Y27" s="585"/>
      <c r="Z27" s="496" t="s">
        <v>174</v>
      </c>
      <c r="AA27" s="476"/>
      <c r="AB27" s="476"/>
      <c r="AC27" s="476"/>
      <c r="AD27" s="476"/>
      <c r="AE27" s="476"/>
      <c r="AF27" s="476"/>
      <c r="AG27" s="477"/>
      <c r="AH27" s="497">
        <v>1</v>
      </c>
      <c r="AI27" s="498"/>
      <c r="AJ27" s="498"/>
      <c r="AK27" s="498"/>
      <c r="AL27" s="537"/>
      <c r="AM27" s="497" t="s">
        <v>175</v>
      </c>
      <c r="AN27" s="498"/>
      <c r="AO27" s="498"/>
      <c r="AP27" s="498"/>
      <c r="AQ27" s="498"/>
      <c r="AR27" s="537"/>
      <c r="AS27" s="497" t="s">
        <v>176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115400</v>
      </c>
      <c r="BO27" s="620"/>
      <c r="BP27" s="620"/>
      <c r="BQ27" s="620"/>
      <c r="BR27" s="620"/>
      <c r="BS27" s="620"/>
      <c r="BT27" s="620"/>
      <c r="BU27" s="621"/>
      <c r="BV27" s="619">
        <v>115400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178</v>
      </c>
      <c r="F28" s="476"/>
      <c r="G28" s="476"/>
      <c r="H28" s="476"/>
      <c r="I28" s="476"/>
      <c r="J28" s="476"/>
      <c r="K28" s="477"/>
      <c r="L28" s="497">
        <v>1</v>
      </c>
      <c r="M28" s="498"/>
      <c r="N28" s="498"/>
      <c r="O28" s="498"/>
      <c r="P28" s="537"/>
      <c r="Q28" s="497">
        <v>2250</v>
      </c>
      <c r="R28" s="498"/>
      <c r="S28" s="498"/>
      <c r="T28" s="498"/>
      <c r="U28" s="498"/>
      <c r="V28" s="537"/>
      <c r="W28" s="596"/>
      <c r="X28" s="584"/>
      <c r="Y28" s="585"/>
      <c r="Z28" s="496" t="s">
        <v>179</v>
      </c>
      <c r="AA28" s="476"/>
      <c r="AB28" s="476"/>
      <c r="AC28" s="476"/>
      <c r="AD28" s="476"/>
      <c r="AE28" s="476"/>
      <c r="AF28" s="476"/>
      <c r="AG28" s="477"/>
      <c r="AH28" s="497" t="s">
        <v>123</v>
      </c>
      <c r="AI28" s="498"/>
      <c r="AJ28" s="498"/>
      <c r="AK28" s="498"/>
      <c r="AL28" s="537"/>
      <c r="AM28" s="497" t="s">
        <v>132</v>
      </c>
      <c r="AN28" s="498"/>
      <c r="AO28" s="498"/>
      <c r="AP28" s="498"/>
      <c r="AQ28" s="498"/>
      <c r="AR28" s="537"/>
      <c r="AS28" s="497" t="s">
        <v>132</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4235231</v>
      </c>
      <c r="BO28" s="410"/>
      <c r="BP28" s="410"/>
      <c r="BQ28" s="410"/>
      <c r="BR28" s="410"/>
      <c r="BS28" s="410"/>
      <c r="BT28" s="410"/>
      <c r="BU28" s="411"/>
      <c r="BV28" s="409">
        <v>4082231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181</v>
      </c>
      <c r="F29" s="476"/>
      <c r="G29" s="476"/>
      <c r="H29" s="476"/>
      <c r="I29" s="476"/>
      <c r="J29" s="476"/>
      <c r="K29" s="477"/>
      <c r="L29" s="497">
        <v>8</v>
      </c>
      <c r="M29" s="498"/>
      <c r="N29" s="498"/>
      <c r="O29" s="498"/>
      <c r="P29" s="537"/>
      <c r="Q29" s="497">
        <v>2110</v>
      </c>
      <c r="R29" s="498"/>
      <c r="S29" s="498"/>
      <c r="T29" s="498"/>
      <c r="U29" s="498"/>
      <c r="V29" s="537"/>
      <c r="W29" s="597"/>
      <c r="X29" s="598"/>
      <c r="Y29" s="599"/>
      <c r="Z29" s="496" t="s">
        <v>182</v>
      </c>
      <c r="AA29" s="476"/>
      <c r="AB29" s="476"/>
      <c r="AC29" s="476"/>
      <c r="AD29" s="476"/>
      <c r="AE29" s="476"/>
      <c r="AF29" s="476"/>
      <c r="AG29" s="477"/>
      <c r="AH29" s="497">
        <v>80</v>
      </c>
      <c r="AI29" s="498"/>
      <c r="AJ29" s="498"/>
      <c r="AK29" s="498"/>
      <c r="AL29" s="537"/>
      <c r="AM29" s="497">
        <v>246768</v>
      </c>
      <c r="AN29" s="498"/>
      <c r="AO29" s="498"/>
      <c r="AP29" s="498"/>
      <c r="AQ29" s="498"/>
      <c r="AR29" s="537"/>
      <c r="AS29" s="497">
        <v>3085</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102080</v>
      </c>
      <c r="BO29" s="447"/>
      <c r="BP29" s="447"/>
      <c r="BQ29" s="447"/>
      <c r="BR29" s="447"/>
      <c r="BS29" s="447"/>
      <c r="BT29" s="447"/>
      <c r="BU29" s="448"/>
      <c r="BV29" s="446">
        <v>101928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96.3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815041</v>
      </c>
      <c r="BO30" s="620"/>
      <c r="BP30" s="620"/>
      <c r="BQ30" s="620"/>
      <c r="BR30" s="620"/>
      <c r="BS30" s="620"/>
      <c r="BT30" s="620"/>
      <c r="BU30" s="621"/>
      <c r="BV30" s="619">
        <v>721890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193</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東児湯消防組合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㈲グリーンサービス・コスモス</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西都児湯環境整備事務組合</v>
      </c>
      <c r="BZ35" s="633"/>
      <c r="CA35" s="633"/>
      <c r="CB35" s="633"/>
      <c r="CC35" s="633"/>
      <c r="CD35" s="633"/>
      <c r="CE35" s="633"/>
      <c r="CF35" s="633"/>
      <c r="CG35" s="633"/>
      <c r="CH35" s="633"/>
      <c r="CI35" s="633"/>
      <c r="CJ35" s="633"/>
      <c r="CK35" s="633"/>
      <c r="CL35" s="633"/>
      <c r="CM35" s="633"/>
      <c r="CN35" s="193"/>
      <c r="CO35" s="632">
        <f t="shared" ref="CO35:CO43" si="3">IF(CQ35="","",CO34+1)</f>
        <v>18</v>
      </c>
      <c r="CP35" s="632"/>
      <c r="CQ35" s="633" t="str">
        <f>IF('各会計、関係団体の財政状況及び健全化判断比率'!BS8="","",'各会計、関係団体の財政状況及び健全化判断比率'!BS8)</f>
        <v>(社)宮崎県林業公社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高鍋・木城衛生組合</v>
      </c>
      <c r="BZ36" s="633"/>
      <c r="CA36" s="633"/>
      <c r="CB36" s="633"/>
      <c r="CC36" s="633"/>
      <c r="CD36" s="633"/>
      <c r="CE36" s="633"/>
      <c r="CF36" s="633"/>
      <c r="CG36" s="633"/>
      <c r="CH36" s="633"/>
      <c r="CI36" s="633"/>
      <c r="CJ36" s="633"/>
      <c r="CK36" s="633"/>
      <c r="CL36" s="633"/>
      <c r="CM36" s="633"/>
      <c r="CN36" s="193"/>
      <c r="CO36" s="632">
        <f t="shared" si="3"/>
        <v>19</v>
      </c>
      <c r="CP36" s="632"/>
      <c r="CQ36" s="633" t="str">
        <f>IF('各会計、関係団体の財政状況及び健全化判断比率'!BS9="","",'各会計、関係団体の財政状況及び健全化判断比率'!BS9)</f>
        <v>(財)宮崎県環境整備公社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介護保険特別会計(介護サービス事業勘定）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宮崎県市町村総合事務組合（一般会計）</v>
      </c>
      <c r="BZ37" s="633"/>
      <c r="CA37" s="633"/>
      <c r="CB37" s="633"/>
      <c r="CC37" s="633"/>
      <c r="CD37" s="633"/>
      <c r="CE37" s="633"/>
      <c r="CF37" s="633"/>
      <c r="CG37" s="633"/>
      <c r="CH37" s="633"/>
      <c r="CI37" s="633"/>
      <c r="CJ37" s="633"/>
      <c r="CK37" s="633"/>
      <c r="CL37" s="633"/>
      <c r="CM37" s="633"/>
      <c r="CN37" s="193"/>
      <c r="CO37" s="632">
        <f t="shared" si="3"/>
        <v>20</v>
      </c>
      <c r="CP37" s="632"/>
      <c r="CQ37" s="633" t="str">
        <f>IF('各会計、関係団体の財政状況及び健全化判断比率'!BS10="","",'各会計、関係団体の財政状況及び健全化判断比率'!BS10)</f>
        <v>児湯広域森林組合</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宮崎県市町村総合事務組合（市町村交通災害共済事業特別会計）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宮崎県後期高齢者医療広域連合（一般会計）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宮崎県後期高齢者医療広域連合（後期高齢者医療特別会計）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一ツ瀬川営農飲雑用水広域水道事業団</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宮崎県自治会館管理組合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Og3b8YWxkKQVmbALsuuFwLBKmPPpIs/KM9e3hyAD0377xMLxBgydz7PGz2MT4Py/zHCi7A9eKONnEki9QEd1Gw==" saltValue="jwNc/jvnRMTheaS9Ifab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559</v>
      </c>
      <c r="D34" s="1224"/>
      <c r="E34" s="1225"/>
      <c r="F34" s="32">
        <v>8.24</v>
      </c>
      <c r="G34" s="33">
        <v>6.4</v>
      </c>
      <c r="H34" s="33">
        <v>8.5399999999999991</v>
      </c>
      <c r="I34" s="33">
        <v>11.08</v>
      </c>
      <c r="J34" s="34">
        <v>8.8800000000000008</v>
      </c>
      <c r="K34" s="22"/>
      <c r="L34" s="22"/>
      <c r="M34" s="22"/>
      <c r="N34" s="22"/>
      <c r="O34" s="22"/>
      <c r="P34" s="22"/>
    </row>
    <row r="35" spans="1:16" ht="39" customHeight="1" x14ac:dyDescent="0.15">
      <c r="A35" s="22"/>
      <c r="B35" s="35"/>
      <c r="C35" s="1218" t="s">
        <v>560</v>
      </c>
      <c r="D35" s="1219"/>
      <c r="E35" s="1220"/>
      <c r="F35" s="36">
        <v>1.91</v>
      </c>
      <c r="G35" s="37">
        <v>1.48</v>
      </c>
      <c r="H35" s="37">
        <v>1.57</v>
      </c>
      <c r="I35" s="37">
        <v>2.41</v>
      </c>
      <c r="J35" s="38">
        <v>2.21</v>
      </c>
      <c r="K35" s="22"/>
      <c r="L35" s="22"/>
      <c r="M35" s="22"/>
      <c r="N35" s="22"/>
      <c r="O35" s="22"/>
      <c r="P35" s="22"/>
    </row>
    <row r="36" spans="1:16" ht="39" customHeight="1" x14ac:dyDescent="0.15">
      <c r="A36" s="22"/>
      <c r="B36" s="35"/>
      <c r="C36" s="1218" t="s">
        <v>561</v>
      </c>
      <c r="D36" s="1219"/>
      <c r="E36" s="1220"/>
      <c r="F36" s="36">
        <v>0.7</v>
      </c>
      <c r="G36" s="37">
        <v>0.95</v>
      </c>
      <c r="H36" s="37">
        <v>0.99</v>
      </c>
      <c r="I36" s="37">
        <v>0.65</v>
      </c>
      <c r="J36" s="38">
        <v>0.68</v>
      </c>
      <c r="K36" s="22"/>
      <c r="L36" s="22"/>
      <c r="M36" s="22"/>
      <c r="N36" s="22"/>
      <c r="O36" s="22"/>
      <c r="P36" s="22"/>
    </row>
    <row r="37" spans="1:16" ht="39" customHeight="1" x14ac:dyDescent="0.15">
      <c r="A37" s="22"/>
      <c r="B37" s="35"/>
      <c r="C37" s="1218" t="s">
        <v>562</v>
      </c>
      <c r="D37" s="1219"/>
      <c r="E37" s="1220"/>
      <c r="F37" s="36">
        <v>0.2</v>
      </c>
      <c r="G37" s="37">
        <v>0.22</v>
      </c>
      <c r="H37" s="37">
        <v>0.69</v>
      </c>
      <c r="I37" s="37">
        <v>0.76</v>
      </c>
      <c r="J37" s="38">
        <v>0.61</v>
      </c>
      <c r="K37" s="22"/>
      <c r="L37" s="22"/>
      <c r="M37" s="22"/>
      <c r="N37" s="22"/>
      <c r="O37" s="22"/>
      <c r="P37" s="22"/>
    </row>
    <row r="38" spans="1:16" ht="39" customHeight="1" x14ac:dyDescent="0.15">
      <c r="A38" s="22"/>
      <c r="B38" s="35"/>
      <c r="C38" s="1218" t="s">
        <v>563</v>
      </c>
      <c r="D38" s="1219"/>
      <c r="E38" s="1220"/>
      <c r="F38" s="36">
        <v>0.52</v>
      </c>
      <c r="G38" s="37">
        <v>0.48</v>
      </c>
      <c r="H38" s="37">
        <v>0.53</v>
      </c>
      <c r="I38" s="37">
        <v>1.51</v>
      </c>
      <c r="J38" s="38">
        <v>0.27</v>
      </c>
      <c r="K38" s="22"/>
      <c r="L38" s="22"/>
      <c r="M38" s="22"/>
      <c r="N38" s="22"/>
      <c r="O38" s="22"/>
      <c r="P38" s="22"/>
    </row>
    <row r="39" spans="1:16" ht="39" customHeight="1" x14ac:dyDescent="0.15">
      <c r="A39" s="22"/>
      <c r="B39" s="35"/>
      <c r="C39" s="1218" t="s">
        <v>564</v>
      </c>
      <c r="D39" s="1219"/>
      <c r="E39" s="1220"/>
      <c r="F39" s="36">
        <v>0.04</v>
      </c>
      <c r="G39" s="37">
        <v>0.08</v>
      </c>
      <c r="H39" s="37">
        <v>0</v>
      </c>
      <c r="I39" s="37">
        <v>0.02</v>
      </c>
      <c r="J39" s="38">
        <v>0.02</v>
      </c>
      <c r="K39" s="22"/>
      <c r="L39" s="22"/>
      <c r="M39" s="22"/>
      <c r="N39" s="22"/>
      <c r="O39" s="22"/>
      <c r="P39" s="22"/>
    </row>
    <row r="40" spans="1:16" ht="39" customHeight="1" x14ac:dyDescent="0.15">
      <c r="A40" s="22"/>
      <c r="B40" s="35"/>
      <c r="C40" s="1218" t="s">
        <v>565</v>
      </c>
      <c r="D40" s="1219"/>
      <c r="E40" s="1220"/>
      <c r="F40" s="36">
        <v>0.05</v>
      </c>
      <c r="G40" s="37">
        <v>0.04</v>
      </c>
      <c r="H40" s="37">
        <v>0.05</v>
      </c>
      <c r="I40" s="37">
        <v>7.0000000000000007E-2</v>
      </c>
      <c r="J40" s="38">
        <v>0.01</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566</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567</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RnMNLBgpfezO+pDIvWX3Nf2dELlulI17VNOFUscNBlbCPlB3lEJ7tXbeR2CkCvo6R3pznzgtbGlKpz9lAUNWA==" saltValue="V0r5I2MKwQxWr+Vv+gfO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428</v>
      </c>
      <c r="L45" s="60">
        <v>413</v>
      </c>
      <c r="M45" s="60">
        <v>367</v>
      </c>
      <c r="N45" s="60">
        <v>282</v>
      </c>
      <c r="O45" s="61">
        <v>251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121</v>
      </c>
      <c r="L48" s="64">
        <v>121</v>
      </c>
      <c r="M48" s="64">
        <v>127</v>
      </c>
      <c r="N48" s="64">
        <v>126</v>
      </c>
      <c r="O48" s="65">
        <v>130</v>
      </c>
      <c r="P48" s="48"/>
      <c r="Q48" s="48"/>
      <c r="R48" s="48"/>
      <c r="S48" s="48"/>
      <c r="T48" s="48"/>
      <c r="U48" s="48"/>
    </row>
    <row r="49" spans="1:21" ht="30.75" customHeight="1" x14ac:dyDescent="0.15">
      <c r="A49" s="48"/>
      <c r="B49" s="1236"/>
      <c r="C49" s="1237"/>
      <c r="D49" s="62"/>
      <c r="E49" s="1228" t="s">
        <v>16</v>
      </c>
      <c r="F49" s="1228"/>
      <c r="G49" s="1228"/>
      <c r="H49" s="1228"/>
      <c r="I49" s="1228"/>
      <c r="J49" s="1229"/>
      <c r="K49" s="63">
        <v>34</v>
      </c>
      <c r="L49" s="64">
        <v>61</v>
      </c>
      <c r="M49" s="64">
        <v>40</v>
      </c>
      <c r="N49" s="64">
        <v>43</v>
      </c>
      <c r="O49" s="65">
        <v>43</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8</v>
      </c>
      <c r="M50" s="64">
        <v>6</v>
      </c>
      <c r="N50" s="64">
        <v>5</v>
      </c>
      <c r="O50" s="65">
        <v>3</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400</v>
      </c>
      <c r="L52" s="64">
        <v>403</v>
      </c>
      <c r="M52" s="64">
        <v>381</v>
      </c>
      <c r="N52" s="64">
        <v>332</v>
      </c>
      <c r="O52" s="65">
        <v>314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193</v>
      </c>
      <c r="L53" s="69">
        <v>200</v>
      </c>
      <c r="M53" s="69">
        <v>159</v>
      </c>
      <c r="N53" s="69">
        <v>124</v>
      </c>
      <c r="O53" s="70">
        <v>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ZoxBj4FoEO951kVLGBjXM0roqOfkDq1eK2/QdSLIY6i9g8fo1T8FMkuN7UwGMFWnlXjisR4S9Yz5KUwJQ1yuw==" saltValue="/27OoFAeCKINCKWMBP0kv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553</v>
      </c>
      <c r="J40" s="79" t="s">
        <v>554</v>
      </c>
      <c r="K40" s="79" t="s">
        <v>555</v>
      </c>
      <c r="L40" s="79" t="s">
        <v>556</v>
      </c>
      <c r="M40" s="80" t="s">
        <v>557</v>
      </c>
    </row>
    <row r="41" spans="2:13" ht="27.75" customHeight="1" x14ac:dyDescent="0.15">
      <c r="B41" s="1242" t="s">
        <v>24</v>
      </c>
      <c r="C41" s="1243"/>
      <c r="D41" s="81"/>
      <c r="E41" s="1248" t="s">
        <v>25</v>
      </c>
      <c r="F41" s="1248"/>
      <c r="G41" s="1248"/>
      <c r="H41" s="1249"/>
      <c r="I41" s="82">
        <v>2221</v>
      </c>
      <c r="J41" s="83">
        <v>1837</v>
      </c>
      <c r="K41" s="83">
        <v>1494</v>
      </c>
      <c r="L41" s="83">
        <v>1280</v>
      </c>
      <c r="M41" s="84">
        <v>1325</v>
      </c>
    </row>
    <row r="42" spans="2:13" ht="27.75" customHeight="1" x14ac:dyDescent="0.15">
      <c r="B42" s="1244"/>
      <c r="C42" s="1245"/>
      <c r="D42" s="85"/>
      <c r="E42" s="1250" t="s">
        <v>26</v>
      </c>
      <c r="F42" s="1250"/>
      <c r="G42" s="1250"/>
      <c r="H42" s="1251"/>
      <c r="I42" s="86">
        <v>2</v>
      </c>
      <c r="J42" s="87">
        <v>1</v>
      </c>
      <c r="K42" s="87">
        <v>1</v>
      </c>
      <c r="L42" s="87" t="s">
        <v>510</v>
      </c>
      <c r="M42" s="88" t="s">
        <v>510</v>
      </c>
    </row>
    <row r="43" spans="2:13" ht="27.75" customHeight="1" x14ac:dyDescent="0.15">
      <c r="B43" s="1244"/>
      <c r="C43" s="1245"/>
      <c r="D43" s="85"/>
      <c r="E43" s="1250" t="s">
        <v>27</v>
      </c>
      <c r="F43" s="1250"/>
      <c r="G43" s="1250"/>
      <c r="H43" s="1251"/>
      <c r="I43" s="86">
        <v>1977</v>
      </c>
      <c r="J43" s="87">
        <v>1844</v>
      </c>
      <c r="K43" s="87">
        <v>1707</v>
      </c>
      <c r="L43" s="87">
        <v>1604</v>
      </c>
      <c r="M43" s="88">
        <v>1547</v>
      </c>
    </row>
    <row r="44" spans="2:13" ht="27.75" customHeight="1" x14ac:dyDescent="0.15">
      <c r="B44" s="1244"/>
      <c r="C44" s="1245"/>
      <c r="D44" s="85"/>
      <c r="E44" s="1250" t="s">
        <v>28</v>
      </c>
      <c r="F44" s="1250"/>
      <c r="G44" s="1250"/>
      <c r="H44" s="1251"/>
      <c r="I44" s="86">
        <v>281</v>
      </c>
      <c r="J44" s="87">
        <v>326</v>
      </c>
      <c r="K44" s="87">
        <v>303</v>
      </c>
      <c r="L44" s="87">
        <v>268</v>
      </c>
      <c r="M44" s="88">
        <v>266</v>
      </c>
    </row>
    <row r="45" spans="2:13" ht="27.75" customHeight="1" x14ac:dyDescent="0.15">
      <c r="B45" s="1244"/>
      <c r="C45" s="1245"/>
      <c r="D45" s="85"/>
      <c r="E45" s="1250" t="s">
        <v>29</v>
      </c>
      <c r="F45" s="1250"/>
      <c r="G45" s="1250"/>
      <c r="H45" s="1251"/>
      <c r="I45" s="86">
        <v>912</v>
      </c>
      <c r="J45" s="87">
        <v>896</v>
      </c>
      <c r="K45" s="87">
        <v>899</v>
      </c>
      <c r="L45" s="87">
        <v>909</v>
      </c>
      <c r="M45" s="88">
        <v>928</v>
      </c>
    </row>
    <row r="46" spans="2:13" ht="27.75" customHeight="1" x14ac:dyDescent="0.15">
      <c r="B46" s="1244"/>
      <c r="C46" s="1245"/>
      <c r="D46" s="89"/>
      <c r="E46" s="1250" t="s">
        <v>30</v>
      </c>
      <c r="F46" s="1250"/>
      <c r="G46" s="1250"/>
      <c r="H46" s="1251"/>
      <c r="I46" s="86" t="s">
        <v>510</v>
      </c>
      <c r="J46" s="87" t="s">
        <v>510</v>
      </c>
      <c r="K46" s="87" t="s">
        <v>510</v>
      </c>
      <c r="L46" s="87">
        <v>3</v>
      </c>
      <c r="M46" s="88">
        <v>3</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4402</v>
      </c>
      <c r="J50" s="87">
        <v>4582</v>
      </c>
      <c r="K50" s="87">
        <v>5118</v>
      </c>
      <c r="L50" s="87">
        <v>5215</v>
      </c>
      <c r="M50" s="88">
        <v>5493</v>
      </c>
    </row>
    <row r="51" spans="2:13" ht="27.75" customHeight="1" x14ac:dyDescent="0.15">
      <c r="B51" s="1244"/>
      <c r="C51" s="1245"/>
      <c r="D51" s="85"/>
      <c r="E51" s="1250" t="s">
        <v>36</v>
      </c>
      <c r="F51" s="1250"/>
      <c r="G51" s="1250"/>
      <c r="H51" s="1251"/>
      <c r="I51" s="86">
        <v>185</v>
      </c>
      <c r="J51" s="87">
        <v>169</v>
      </c>
      <c r="K51" s="87">
        <v>152</v>
      </c>
      <c r="L51" s="87">
        <v>135</v>
      </c>
      <c r="M51" s="88">
        <v>118</v>
      </c>
    </row>
    <row r="52" spans="2:13" ht="27.75" customHeight="1" x14ac:dyDescent="0.15">
      <c r="B52" s="1246"/>
      <c r="C52" s="1247"/>
      <c r="D52" s="85"/>
      <c r="E52" s="1250" t="s">
        <v>37</v>
      </c>
      <c r="F52" s="1250"/>
      <c r="G52" s="1250"/>
      <c r="H52" s="1251"/>
      <c r="I52" s="86">
        <v>3068</v>
      </c>
      <c r="J52" s="87">
        <v>2826</v>
      </c>
      <c r="K52" s="87">
        <v>2599</v>
      </c>
      <c r="L52" s="87">
        <v>2419</v>
      </c>
      <c r="M52" s="88">
        <v>2518</v>
      </c>
    </row>
    <row r="53" spans="2:13" ht="27.75" customHeight="1" thickBot="1" x14ac:dyDescent="0.2">
      <c r="B53" s="1257" t="s">
        <v>38</v>
      </c>
      <c r="C53" s="1258"/>
      <c r="D53" s="92"/>
      <c r="E53" s="1259" t="s">
        <v>39</v>
      </c>
      <c r="F53" s="1259"/>
      <c r="G53" s="1259"/>
      <c r="H53" s="1260"/>
      <c r="I53" s="93">
        <v>-2261</v>
      </c>
      <c r="J53" s="94">
        <v>-2673</v>
      </c>
      <c r="K53" s="94">
        <v>-3465</v>
      </c>
      <c r="L53" s="94">
        <v>-3705</v>
      </c>
      <c r="M53" s="95">
        <v>-4058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jLJ1uNa3DM9CjtTZGD3dY598eixnHagfFaHVyufKloKHO1yWJbsFJU9Uc/Kgg3PUasUh3I5fCp+2tT3WxsS3g==" saltValue="pLfzNj/CigI7yX/QHi+5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42</v>
      </c>
      <c r="D55" s="1269"/>
      <c r="E55" s="1270"/>
      <c r="F55" s="107">
        <v>3959</v>
      </c>
      <c r="G55" s="107">
        <v>4082</v>
      </c>
      <c r="H55" s="108">
        <v>4235</v>
      </c>
    </row>
    <row r="56" spans="2:8" ht="52.5" customHeight="1" x14ac:dyDescent="0.15">
      <c r="B56" s="109"/>
      <c r="C56" s="1271" t="s">
        <v>43</v>
      </c>
      <c r="D56" s="1271"/>
      <c r="E56" s="1272"/>
      <c r="F56" s="110">
        <v>102</v>
      </c>
      <c r="G56" s="110">
        <v>102</v>
      </c>
      <c r="H56" s="111">
        <v>102</v>
      </c>
    </row>
    <row r="57" spans="2:8" ht="53.25" customHeight="1" x14ac:dyDescent="0.15">
      <c r="B57" s="109"/>
      <c r="C57" s="1273" t="s">
        <v>44</v>
      </c>
      <c r="D57" s="1273"/>
      <c r="E57" s="1274"/>
      <c r="F57" s="112">
        <v>746</v>
      </c>
      <c r="G57" s="112">
        <v>722</v>
      </c>
      <c r="H57" s="113">
        <v>815</v>
      </c>
    </row>
    <row r="58" spans="2:8" ht="45.75" customHeight="1" x14ac:dyDescent="0.15">
      <c r="B58" s="114"/>
      <c r="C58" s="1261" t="s">
        <v>587</v>
      </c>
      <c r="D58" s="1262"/>
      <c r="E58" s="1263"/>
      <c r="F58" s="115">
        <v>473</v>
      </c>
      <c r="G58" s="115">
        <v>355</v>
      </c>
      <c r="H58" s="116">
        <v>485</v>
      </c>
    </row>
    <row r="59" spans="2:8" ht="45.75" customHeight="1" x14ac:dyDescent="0.15">
      <c r="B59" s="114"/>
      <c r="C59" s="1261" t="s">
        <v>588</v>
      </c>
      <c r="D59" s="1262"/>
      <c r="E59" s="1263"/>
      <c r="F59" s="115">
        <v>100</v>
      </c>
      <c r="G59" s="115">
        <v>100</v>
      </c>
      <c r="H59" s="116">
        <v>100</v>
      </c>
    </row>
    <row r="60" spans="2:8" ht="45.75" customHeight="1" x14ac:dyDescent="0.15">
      <c r="B60" s="114"/>
      <c r="C60" s="1261" t="s">
        <v>589</v>
      </c>
      <c r="D60" s="1262"/>
      <c r="E60" s="1263"/>
      <c r="F60" s="115">
        <v>87</v>
      </c>
      <c r="G60" s="115">
        <v>83</v>
      </c>
      <c r="H60" s="116">
        <v>78</v>
      </c>
    </row>
    <row r="61" spans="2:8" ht="45.75" customHeight="1" x14ac:dyDescent="0.15">
      <c r="B61" s="114"/>
      <c r="C61" s="1261" t="s">
        <v>590</v>
      </c>
      <c r="D61" s="1262"/>
      <c r="E61" s="1263"/>
      <c r="F61" s="115">
        <v>72</v>
      </c>
      <c r="G61" s="115">
        <v>72</v>
      </c>
      <c r="H61" s="116">
        <v>72</v>
      </c>
    </row>
    <row r="62" spans="2:8" ht="45.75" customHeight="1" thickBot="1" x14ac:dyDescent="0.2">
      <c r="B62" s="117"/>
      <c r="C62" s="1264" t="s">
        <v>591</v>
      </c>
      <c r="D62" s="1265"/>
      <c r="E62" s="1266"/>
      <c r="F62" s="118">
        <v>0</v>
      </c>
      <c r="G62" s="118">
        <v>49</v>
      </c>
      <c r="H62" s="119">
        <v>46</v>
      </c>
    </row>
    <row r="63" spans="2:8" ht="52.5" customHeight="1" thickBot="1" x14ac:dyDescent="0.2">
      <c r="B63" s="120"/>
      <c r="C63" s="1267" t="s">
        <v>45</v>
      </c>
      <c r="D63" s="1267"/>
      <c r="E63" s="1268"/>
      <c r="F63" s="121">
        <v>4807</v>
      </c>
      <c r="G63" s="121">
        <v>4906</v>
      </c>
      <c r="H63" s="122">
        <v>5152</v>
      </c>
    </row>
    <row r="64" spans="2:8" ht="15" customHeight="1" x14ac:dyDescent="0.15"/>
    <row r="65" ht="0" hidden="1" customHeight="1" x14ac:dyDescent="0.15"/>
    <row r="66" ht="0" hidden="1" customHeight="1" x14ac:dyDescent="0.15"/>
  </sheetData>
  <sheetProtection algorithmName="SHA-512" hashValue="RkGyPt39QexQZ+G97KPlmy5IDKnxCB6c4Mf1cMDXUaAvx7q7zKGjJml+WffaE7IsQRYPtg2WYcBvzxE/Z/CIqw==" saltValue="/ck+usmShnNMo45EPWr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595</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596</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553</v>
      </c>
      <c r="BQ50" s="1280"/>
      <c r="BR50" s="1280"/>
      <c r="BS50" s="1280"/>
      <c r="BT50" s="1280"/>
      <c r="BU50" s="1280"/>
      <c r="BV50" s="1280"/>
      <c r="BW50" s="1280"/>
      <c r="BX50" s="1280" t="s">
        <v>554</v>
      </c>
      <c r="BY50" s="1280"/>
      <c r="BZ50" s="1280"/>
      <c r="CA50" s="1280"/>
      <c r="CB50" s="1280"/>
      <c r="CC50" s="1280"/>
      <c r="CD50" s="1280"/>
      <c r="CE50" s="1280"/>
      <c r="CF50" s="1280" t="s">
        <v>555</v>
      </c>
      <c r="CG50" s="1280"/>
      <c r="CH50" s="1280"/>
      <c r="CI50" s="1280"/>
      <c r="CJ50" s="1280"/>
      <c r="CK50" s="1280"/>
      <c r="CL50" s="1280"/>
      <c r="CM50" s="1280"/>
      <c r="CN50" s="1280" t="s">
        <v>556</v>
      </c>
      <c r="CO50" s="1280"/>
      <c r="CP50" s="1280"/>
      <c r="CQ50" s="1280"/>
      <c r="CR50" s="1280"/>
      <c r="CS50" s="1280"/>
      <c r="CT50" s="1280"/>
      <c r="CU50" s="1280"/>
      <c r="CV50" s="1280" t="s">
        <v>557</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597</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59.6</v>
      </c>
      <c r="CG53" s="1275"/>
      <c r="CH53" s="1275"/>
      <c r="CI53" s="1275"/>
      <c r="CJ53" s="1275"/>
      <c r="CK53" s="1275"/>
      <c r="CL53" s="1275"/>
      <c r="CM53" s="1275"/>
      <c r="CN53" s="1275">
        <v>59.4</v>
      </c>
      <c r="CO53" s="1275"/>
      <c r="CP53" s="1275"/>
      <c r="CQ53" s="1275"/>
      <c r="CR53" s="1275"/>
      <c r="CS53" s="1275"/>
      <c r="CT53" s="1275"/>
      <c r="CU53" s="1275"/>
      <c r="CV53" s="1275">
        <v>59.9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600</v>
      </c>
      <c r="AO55" s="1280"/>
      <c r="AP55" s="1280"/>
      <c r="AQ55" s="1280"/>
      <c r="AR55" s="1280"/>
      <c r="AS55" s="1280"/>
      <c r="AT55" s="1280"/>
      <c r="AU55" s="1280"/>
      <c r="AV55" s="1280"/>
      <c r="AW55" s="1280"/>
      <c r="AX55" s="1280"/>
      <c r="AY55" s="1280"/>
      <c r="AZ55" s="1280"/>
      <c r="BA55" s="1280"/>
      <c r="BB55" s="1278" t="s">
        <v>601</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599</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55.3</v>
      </c>
      <c r="CG57" s="1275"/>
      <c r="CH57" s="1275"/>
      <c r="CI57" s="1275"/>
      <c r="CJ57" s="1275"/>
      <c r="CK57" s="1275"/>
      <c r="CL57" s="1275"/>
      <c r="CM57" s="1275"/>
      <c r="CN57" s="1275">
        <v>56.3</v>
      </c>
      <c r="CO57" s="1275"/>
      <c r="CP57" s="1275"/>
      <c r="CQ57" s="1275"/>
      <c r="CR57" s="1275"/>
      <c r="CS57" s="1275"/>
      <c r="CT57" s="1275"/>
      <c r="CU57" s="1275"/>
      <c r="CV57" s="1275">
        <v>58.5</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602</v>
      </c>
    </row>
    <row r="64" spans="1:109" x14ac:dyDescent="0.15">
      <c r="B64" s="374"/>
      <c r="G64" s="381"/>
      <c r="I64" s="394"/>
      <c r="J64" s="394"/>
      <c r="K64" s="394"/>
      <c r="L64" s="394"/>
      <c r="M64" s="394"/>
      <c r="N64" s="395"/>
      <c r="AM64" s="381"/>
      <c r="AN64" s="381" t="s">
        <v>594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596</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553</v>
      </c>
      <c r="BQ72" s="1280"/>
      <c r="BR72" s="1280"/>
      <c r="BS72" s="1280"/>
      <c r="BT72" s="1280"/>
      <c r="BU72" s="1280"/>
      <c r="BV72" s="1280"/>
      <c r="BW72" s="1280"/>
      <c r="BX72" s="1280" t="s">
        <v>554</v>
      </c>
      <c r="BY72" s="1280"/>
      <c r="BZ72" s="1280"/>
      <c r="CA72" s="1280"/>
      <c r="CB72" s="1280"/>
      <c r="CC72" s="1280"/>
      <c r="CD72" s="1280"/>
      <c r="CE72" s="1280"/>
      <c r="CF72" s="1280" t="s">
        <v>555</v>
      </c>
      <c r="CG72" s="1280"/>
      <c r="CH72" s="1280"/>
      <c r="CI72" s="1280"/>
      <c r="CJ72" s="1280"/>
      <c r="CK72" s="1280"/>
      <c r="CL72" s="1280"/>
      <c r="CM72" s="1280"/>
      <c r="CN72" s="1280" t="s">
        <v>556</v>
      </c>
      <c r="CO72" s="1280"/>
      <c r="CP72" s="1280"/>
      <c r="CQ72" s="1280"/>
      <c r="CR72" s="1280"/>
      <c r="CS72" s="1280"/>
      <c r="CT72" s="1280"/>
      <c r="CU72" s="1280"/>
      <c r="CV72" s="1280" t="s">
        <v>557</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597</v>
      </c>
      <c r="AO73" s="1278"/>
      <c r="AP73" s="1278"/>
      <c r="AQ73" s="1278"/>
      <c r="AR73" s="1278"/>
      <c r="AS73" s="1278"/>
      <c r="AT73" s="1278"/>
      <c r="AU73" s="1278"/>
      <c r="AV73" s="1278"/>
      <c r="AW73" s="1278"/>
      <c r="AX73" s="1278"/>
      <c r="AY73" s="1278"/>
      <c r="AZ73" s="1278"/>
      <c r="BA73" s="1278"/>
      <c r="BB73" s="1278" t="s">
        <v>601</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604</v>
      </c>
      <c r="BC75" s="1278"/>
      <c r="BD75" s="1278"/>
      <c r="BE75" s="1278"/>
      <c r="BF75" s="1278"/>
      <c r="BG75" s="1278"/>
      <c r="BH75" s="1278"/>
      <c r="BI75" s="1278"/>
      <c r="BJ75" s="1278"/>
      <c r="BK75" s="1278"/>
      <c r="BL75" s="1278"/>
      <c r="BM75" s="1278"/>
      <c r="BN75" s="1278"/>
      <c r="BO75" s="1278"/>
      <c r="BP75" s="1275">
        <v>7.3</v>
      </c>
      <c r="BQ75" s="1275"/>
      <c r="BR75" s="1275"/>
      <c r="BS75" s="1275"/>
      <c r="BT75" s="1275"/>
      <c r="BU75" s="1275"/>
      <c r="BV75" s="1275"/>
      <c r="BW75" s="1275"/>
      <c r="BX75" s="1275">
        <v>7.5</v>
      </c>
      <c r="BY75" s="1275"/>
      <c r="BZ75" s="1275"/>
      <c r="CA75" s="1275"/>
      <c r="CB75" s="1275"/>
      <c r="CC75" s="1275"/>
      <c r="CD75" s="1275"/>
      <c r="CE75" s="1275"/>
      <c r="CF75" s="1275">
        <v>7.3</v>
      </c>
      <c r="CG75" s="1275"/>
      <c r="CH75" s="1275"/>
      <c r="CI75" s="1275"/>
      <c r="CJ75" s="1275"/>
      <c r="CK75" s="1275"/>
      <c r="CL75" s="1275"/>
      <c r="CM75" s="1275"/>
      <c r="CN75" s="1275">
        <v>6.4</v>
      </c>
      <c r="CO75" s="1275"/>
      <c r="CP75" s="1275"/>
      <c r="CQ75" s="1275"/>
      <c r="CR75" s="1275"/>
      <c r="CS75" s="1275"/>
      <c r="CT75" s="1275"/>
      <c r="CU75" s="1275"/>
      <c r="CV75" s="1275">
        <v>5.3</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600</v>
      </c>
      <c r="AO77" s="1280"/>
      <c r="AP77" s="1280"/>
      <c r="AQ77" s="1280"/>
      <c r="AR77" s="1280"/>
      <c r="AS77" s="1280"/>
      <c r="AT77" s="1280"/>
      <c r="AU77" s="1280"/>
      <c r="AV77" s="1280"/>
      <c r="AW77" s="1280"/>
      <c r="AX77" s="1280"/>
      <c r="AY77" s="1280"/>
      <c r="AZ77" s="1280"/>
      <c r="BA77" s="1280"/>
      <c r="BB77" s="1278" t="s">
        <v>601</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604</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8.5</v>
      </c>
      <c r="CO79" s="1275"/>
      <c r="CP79" s="1275"/>
      <c r="CQ79" s="1275"/>
      <c r="CR79" s="1275"/>
      <c r="CS79" s="1275"/>
      <c r="CT79" s="1275"/>
      <c r="CU79" s="1275"/>
      <c r="CV79" s="1275">
        <v>8.5</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rCeGHqyPm3Cdm8SvLnD1Rzp2YxnlDyeUiDD2LlRuOcBPnuH1rjJWppnfy1DzNDAmdkbQrs7fE5QJjzTg+XnDA==" saltValue="YnHAvENAmyV62tygSZaz6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M1vc5OUpuwyyp0hhyibhA30Vx/Pix2NwdaLOfbCtPAw1VZdH99pohNaLjhxPX0kf88tTvMUp9ZWwdDtboCwqA==" saltValue="3aVkTbWI7ZlUXdzf5Q1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mP/rGtJLt+wKyIsnL3mUCxa6TyWHr1UQURh4RYKau5KCj3LyTY57lGAVX2nWp69BZxxQ1cdzxm7lP3svuAgQA==" saltValue="p2ZVqkAJD5b1SnD06lM9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550</v>
      </c>
      <c r="G2" s="136"/>
      <c r="H2" s="137"/>
    </row>
    <row r="3" spans="1:8" x14ac:dyDescent="0.15">
      <c r="A3" s="133" t="s">
        <v>543</v>
      </c>
      <c r="B3" s="138"/>
      <c r="C3" s="139"/>
      <c r="D3" s="140">
        <v>139038</v>
      </c>
      <c r="E3" s="141"/>
      <c r="F3" s="142">
        <v>174587</v>
      </c>
      <c r="G3" s="143"/>
      <c r="H3" s="144"/>
    </row>
    <row r="4" spans="1:8" x14ac:dyDescent="0.15">
      <c r="A4" s="145"/>
      <c r="B4" s="146"/>
      <c r="C4" s="147"/>
      <c r="D4" s="148">
        <v>101999</v>
      </c>
      <c r="E4" s="149"/>
      <c r="F4" s="150">
        <v>79695</v>
      </c>
      <c r="G4" s="151"/>
      <c r="H4" s="152"/>
    </row>
    <row r="5" spans="1:8" x14ac:dyDescent="0.15">
      <c r="A5" s="133" t="s">
        <v>545</v>
      </c>
      <c r="B5" s="138"/>
      <c r="C5" s="139"/>
      <c r="D5" s="140">
        <v>134500</v>
      </c>
      <c r="E5" s="141"/>
      <c r="F5" s="142">
        <v>175675</v>
      </c>
      <c r="G5" s="143"/>
      <c r="H5" s="144"/>
    </row>
    <row r="6" spans="1:8" x14ac:dyDescent="0.15">
      <c r="A6" s="145"/>
      <c r="B6" s="146"/>
      <c r="C6" s="147"/>
      <c r="D6" s="148">
        <v>100314</v>
      </c>
      <c r="E6" s="149"/>
      <c r="F6" s="150">
        <v>87698</v>
      </c>
      <c r="G6" s="151"/>
      <c r="H6" s="152"/>
    </row>
    <row r="7" spans="1:8" x14ac:dyDescent="0.15">
      <c r="A7" s="133" t="s">
        <v>546</v>
      </c>
      <c r="B7" s="138"/>
      <c r="C7" s="139"/>
      <c r="D7" s="140">
        <v>44829</v>
      </c>
      <c r="E7" s="141"/>
      <c r="F7" s="142">
        <v>162193</v>
      </c>
      <c r="G7" s="143"/>
      <c r="H7" s="144"/>
    </row>
    <row r="8" spans="1:8" x14ac:dyDescent="0.15">
      <c r="A8" s="145"/>
      <c r="B8" s="146"/>
      <c r="C8" s="147"/>
      <c r="D8" s="148">
        <v>24160</v>
      </c>
      <c r="E8" s="149"/>
      <c r="F8" s="150">
        <v>79985</v>
      </c>
      <c r="G8" s="151"/>
      <c r="H8" s="152"/>
    </row>
    <row r="9" spans="1:8" x14ac:dyDescent="0.15">
      <c r="A9" s="133" t="s">
        <v>547</v>
      </c>
      <c r="B9" s="138"/>
      <c r="C9" s="139"/>
      <c r="D9" s="140">
        <v>90931</v>
      </c>
      <c r="E9" s="141"/>
      <c r="F9" s="142">
        <v>168868</v>
      </c>
      <c r="G9" s="143"/>
      <c r="H9" s="144"/>
    </row>
    <row r="10" spans="1:8" x14ac:dyDescent="0.15">
      <c r="A10" s="145"/>
      <c r="B10" s="146"/>
      <c r="C10" s="147"/>
      <c r="D10" s="148">
        <v>42045</v>
      </c>
      <c r="E10" s="149"/>
      <c r="F10" s="150">
        <v>79360</v>
      </c>
      <c r="G10" s="151"/>
      <c r="H10" s="152"/>
    </row>
    <row r="11" spans="1:8" x14ac:dyDescent="0.15">
      <c r="A11" s="133" t="s">
        <v>548</v>
      </c>
      <c r="B11" s="138"/>
      <c r="C11" s="139"/>
      <c r="D11" s="140">
        <v>164369</v>
      </c>
      <c r="E11" s="141"/>
      <c r="F11" s="142">
        <v>202870</v>
      </c>
      <c r="G11" s="143"/>
      <c r="H11" s="144"/>
    </row>
    <row r="12" spans="1:8" x14ac:dyDescent="0.15">
      <c r="A12" s="145"/>
      <c r="B12" s="146"/>
      <c r="C12" s="153"/>
      <c r="D12" s="148">
        <v>92933</v>
      </c>
      <c r="E12" s="149"/>
      <c r="F12" s="150">
        <v>79735</v>
      </c>
      <c r="G12" s="151"/>
      <c r="H12" s="152"/>
    </row>
    <row r="13" spans="1:8" x14ac:dyDescent="0.15">
      <c r="A13" s="133"/>
      <c r="B13" s="138"/>
      <c r="C13" s="154"/>
      <c r="D13" s="155">
        <v>114733</v>
      </c>
      <c r="E13" s="156"/>
      <c r="F13" s="157">
        <v>176839</v>
      </c>
      <c r="G13" s="158"/>
      <c r="H13" s="144"/>
    </row>
    <row r="14" spans="1:8" x14ac:dyDescent="0.15">
      <c r="A14" s="145"/>
      <c r="B14" s="146"/>
      <c r="C14" s="147"/>
      <c r="D14" s="148">
        <v>72290</v>
      </c>
      <c r="E14" s="149"/>
      <c r="F14" s="150">
        <v>81295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8.24</v>
      </c>
      <c r="C19" s="159">
        <f>ROUND(VALUE(SUBSTITUTE(実質収支比率等に係る経年分析!G$48,"▲","-")),2)</f>
        <v>6.4</v>
      </c>
      <c r="D19" s="159">
        <f>ROUND(VALUE(SUBSTITUTE(実質収支比率等に係る経年分析!H$48,"▲","-")),2)</f>
        <v>8.5399999999999991</v>
      </c>
      <c r="E19" s="159">
        <f>ROUND(VALUE(SUBSTITUTE(実質収支比率等に係る経年分析!I$48,"▲","-")),2)</f>
        <v>11.09</v>
      </c>
      <c r="F19" s="159">
        <f>ROUND(VALUE(SUBSTITUTE(実質収支比率等に係る経年分析!J$48,"▲","-")),2)</f>
        <v>8.8800000000000008</v>
      </c>
    </row>
    <row r="20" spans="1:11" x14ac:dyDescent="0.15">
      <c r="A20" s="159" t="s">
        <v>49</v>
      </c>
      <c r="B20" s="159">
        <f>ROUND(VALUE(SUBSTITUTE(実質収支比率等に係る経年分析!F$47,"▲","-")),2)</f>
        <v>118.77</v>
      </c>
      <c r="C20" s="159">
        <f>ROUND(VALUE(SUBSTITUTE(実質収支比率等に係る経年分析!G$47,"▲","-")),2)</f>
        <v>129.69999999999999</v>
      </c>
      <c r="D20" s="159">
        <f>ROUND(VALUE(SUBSTITUTE(実質収支比率等に係る経年分析!H$47,"▲","-")),2)</f>
        <v>137.96</v>
      </c>
      <c r="E20" s="159">
        <f>ROUND(VALUE(SUBSTITUTE(実質収支比率等に係る経年分析!I$47,"▲","-")),2)</f>
        <v>148.19999999999999</v>
      </c>
      <c r="F20" s="159">
        <f>ROUND(VALUE(SUBSTITUTE(実質収支比率等に係る経年分析!J$47,"▲","-")),2)</f>
        <v>156.91</v>
      </c>
    </row>
    <row r="21" spans="1:11" x14ac:dyDescent="0.15">
      <c r="A21" s="159" t="s">
        <v>50</v>
      </c>
      <c r="B21" s="159">
        <f>IF(ISNUMBER(VALUE(SUBSTITUTE(実質収支比率等に係る経年分析!F$49,"▲","-"))),ROUND(VALUE(SUBSTITUTE(実質収支比率等に係る経年分析!F$49,"▲","-")),2),NA())</f>
        <v>8.82</v>
      </c>
      <c r="C21" s="159">
        <f>IF(ISNUMBER(VALUE(SUBSTITUTE(実質収支比率等に係る経年分析!G$49,"▲","-"))),ROUND(VALUE(SUBSTITUTE(実質収支比率等に係る経年分析!G$49,"▲","-")),2),NA())</f>
        <v>1.44</v>
      </c>
      <c r="D21" s="159">
        <f>IF(ISNUMBER(VALUE(SUBSTITUTE(実質収支比率等に係る経年分析!H$49,"▲","-"))),ROUND(VALUE(SUBSTITUTE(実質収支比率等に係る経年分析!H$49,"▲","-")),2),NA())</f>
        <v>7.74</v>
      </c>
      <c r="E21" s="159">
        <f>IF(ISNUMBER(VALUE(SUBSTITUTE(実質収支比率等に係る経年分析!I$49,"▲","-"))),ROUND(VALUE(SUBSTITUTE(実質収支比率等に係る経年分析!I$49,"▲","-")),2),NA())</f>
        <v>2.1800000000000002</v>
      </c>
      <c r="F21" s="159">
        <f>IF(ISNUMBER(VALUE(SUBSTITUTE(実質収支比率等に係る経年分析!J$49,"▲","-"))),ROUND(VALUE(SUBSTITUTE(実質収支比率等に係る経年分析!J$49,"▲","-")),2),NA())</f>
        <v>-2.4300000000000002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介護保険特別会計(介護サービス事業勘定）</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0.52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1.51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15">
      <c r="A34" s="160" t="str">
        <f>IF(連結実質赤字比率に係る赤字・黒字の構成分析!C$36="",NA(),連結実質赤字比率に係る赤字・黒字の構成分析!C$36)</f>
        <v>下水道事業特別会計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0.65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0.68</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2.41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2.21</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8.24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8.5399999999999991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11.08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8.8800000000000008</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400</v>
      </c>
      <c r="E42" s="161"/>
      <c r="F42" s="161"/>
      <c r="G42" s="161">
        <f>'実質公債費比率（分子）の構造'!L$52</f>
        <v>403</v>
      </c>
      <c r="H42" s="161"/>
      <c r="I42" s="161"/>
      <c r="J42" s="161">
        <f>'実質公債費比率（分子）の構造'!M$52</f>
        <v>381</v>
      </c>
      <c r="K42" s="161"/>
      <c r="L42" s="161"/>
      <c r="M42" s="161">
        <f>'実質公債費比率（分子）の構造'!N$52</f>
        <v>332</v>
      </c>
      <c r="N42" s="161"/>
      <c r="O42" s="161"/>
      <c r="P42" s="161">
        <f>'実質公債費比率（分子）の構造'!O$52</f>
        <v>314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10</v>
      </c>
      <c r="C44" s="161"/>
      <c r="D44" s="161"/>
      <c r="E44" s="161">
        <f>'実質公債費比率（分子）の構造'!L$50</f>
        <v>8</v>
      </c>
      <c r="F44" s="161"/>
      <c r="G44" s="161"/>
      <c r="H44" s="161">
        <f>'実質公債費比率（分子）の構造'!M$50</f>
        <v>6</v>
      </c>
      <c r="I44" s="161"/>
      <c r="J44" s="161"/>
      <c r="K44" s="161">
        <f>'実質公債費比率（分子）の構造'!N$50</f>
        <v>5</v>
      </c>
      <c r="L44" s="161"/>
      <c r="M44" s="161"/>
      <c r="N44" s="161">
        <f>'実質公債費比率（分子）の構造'!O$50</f>
        <v>3</v>
      </c>
      <c r="O44" s="161"/>
      <c r="P44" s="161"/>
    </row>
    <row r="45" spans="1:16" x14ac:dyDescent="0.15">
      <c r="A45" s="161" t="s">
        <v>60</v>
      </c>
      <c r="B45" s="161">
        <f>'実質公債費比率（分子）の構造'!K$49</f>
        <v>34</v>
      </c>
      <c r="C45" s="161"/>
      <c r="D45" s="161"/>
      <c r="E45" s="161">
        <f>'実質公債費比率（分子）の構造'!L$49</f>
        <v>61</v>
      </c>
      <c r="F45" s="161"/>
      <c r="G45" s="161"/>
      <c r="H45" s="161">
        <f>'実質公債費比率（分子）の構造'!M$49</f>
        <v>40</v>
      </c>
      <c r="I45" s="161"/>
      <c r="J45" s="161"/>
      <c r="K45" s="161">
        <f>'実質公債費比率（分子）の構造'!N$49</f>
        <v>43</v>
      </c>
      <c r="L45" s="161"/>
      <c r="M45" s="161"/>
      <c r="N45" s="161">
        <f>'実質公債費比率（分子）の構造'!O$49</f>
        <v>43</v>
      </c>
      <c r="O45" s="161"/>
      <c r="P45" s="161"/>
    </row>
    <row r="46" spans="1:16" x14ac:dyDescent="0.15">
      <c r="A46" s="161" t="s">
        <v>61</v>
      </c>
      <c r="B46" s="161">
        <f>'実質公債費比率（分子）の構造'!K$48</f>
        <v>121</v>
      </c>
      <c r="C46" s="161"/>
      <c r="D46" s="161"/>
      <c r="E46" s="161">
        <f>'実質公債費比率（分子）の構造'!L$48</f>
        <v>121</v>
      </c>
      <c r="F46" s="161"/>
      <c r="G46" s="161"/>
      <c r="H46" s="161">
        <f>'実質公債費比率（分子）の構造'!M$48</f>
        <v>127</v>
      </c>
      <c r="I46" s="161"/>
      <c r="J46" s="161"/>
      <c r="K46" s="161">
        <f>'実質公債費比率（分子）の構造'!N$48</f>
        <v>126</v>
      </c>
      <c r="L46" s="161"/>
      <c r="M46" s="161"/>
      <c r="N46" s="161">
        <f>'実質公債費比率（分子）の構造'!O$48</f>
        <v>130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428</v>
      </c>
      <c r="C49" s="161"/>
      <c r="D49" s="161"/>
      <c r="E49" s="161">
        <f>'実質公債費比率（分子）の構造'!L$45</f>
        <v>413</v>
      </c>
      <c r="F49" s="161"/>
      <c r="G49" s="161"/>
      <c r="H49" s="161">
        <f>'実質公債費比率（分子）の構造'!M$45</f>
        <v>367</v>
      </c>
      <c r="I49" s="161"/>
      <c r="J49" s="161"/>
      <c r="K49" s="161">
        <f>'実質公債費比率（分子）の構造'!N$45</f>
        <v>282</v>
      </c>
      <c r="L49" s="161"/>
      <c r="M49" s="161"/>
      <c r="N49" s="161">
        <f>'実質公債費比率（分子）の構造'!O$45</f>
        <v>251</v>
      </c>
      <c r="O49" s="161"/>
      <c r="P49" s="161"/>
    </row>
    <row r="50" spans="1:16" x14ac:dyDescent="0.15">
      <c r="A50" s="161" t="s">
        <v>65</v>
      </c>
      <c r="B50" s="161" t="e">
        <f>NA()</f>
        <v>#N/A</v>
      </c>
      <c r="C50" s="161">
        <f>IF(ISNUMBER('実質公債費比率（分子）の構造'!K$53),'実質公債費比率（分子）の構造'!K$53,NA())</f>
        <v>193</v>
      </c>
      <c r="D50" s="161" t="e">
        <f>NA()</f>
        <v>#N/A</v>
      </c>
      <c r="E50" s="161" t="e">
        <f>NA()</f>
        <v>#N/A</v>
      </c>
      <c r="F50" s="161">
        <f>IF(ISNUMBER('実質公債費比率（分子）の構造'!L$53),'実質公債費比率（分子）の構造'!L$53,NA())</f>
        <v>200</v>
      </c>
      <c r="G50" s="161" t="e">
        <f>NA()</f>
        <v>#N/A</v>
      </c>
      <c r="H50" s="161" t="e">
        <f>NA()</f>
        <v>#N/A</v>
      </c>
      <c r="I50" s="161">
        <f>IF(ISNUMBER('実質公債費比率（分子）の構造'!M$53),'実質公債費比率（分子）の構造'!M$53,NA())</f>
        <v>159</v>
      </c>
      <c r="J50" s="161" t="e">
        <f>NA()</f>
        <v>#N/A</v>
      </c>
      <c r="K50" s="161" t="e">
        <f>NA()</f>
        <v>#N/A</v>
      </c>
      <c r="L50" s="161">
        <f>IF(ISNUMBER('実質公債費比率（分子）の構造'!N$53),'実質公債費比率（分子）の構造'!N$53,NA())</f>
        <v>124</v>
      </c>
      <c r="M50" s="161" t="e">
        <f>NA()</f>
        <v>#N/A</v>
      </c>
      <c r="N50" s="161" t="e">
        <f>NA()</f>
        <v>#N/A</v>
      </c>
      <c r="O50" s="161">
        <f>IF(ISNUMBER('実質公債費比率（分子）の構造'!O$53),'実質公債費比率（分子）の構造'!O$53,NA())</f>
        <v>113</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3068</v>
      </c>
      <c r="E56" s="160"/>
      <c r="F56" s="160"/>
      <c r="G56" s="160">
        <f>'将来負担比率（分子）の構造'!J$52</f>
        <v>2826</v>
      </c>
      <c r="H56" s="160"/>
      <c r="I56" s="160"/>
      <c r="J56" s="160">
        <f>'将来負担比率（分子）の構造'!K$52</f>
        <v>2599</v>
      </c>
      <c r="K56" s="160"/>
      <c r="L56" s="160"/>
      <c r="M56" s="160">
        <f>'将来負担比率（分子）の構造'!L$52</f>
        <v>2419</v>
      </c>
      <c r="N56" s="160"/>
      <c r="O56" s="160"/>
      <c r="P56" s="160">
        <f>'将来負担比率（分子）の構造'!M$52</f>
        <v>2518</v>
      </c>
    </row>
    <row r="57" spans="1:16" x14ac:dyDescent="0.15">
      <c r="A57" s="160" t="s">
        <v>36</v>
      </c>
      <c r="B57" s="160"/>
      <c r="C57" s="160"/>
      <c r="D57" s="160">
        <f>'将来負担比率（分子）の構造'!I$51</f>
        <v>185</v>
      </c>
      <c r="E57" s="160"/>
      <c r="F57" s="160"/>
      <c r="G57" s="160">
        <f>'将来負担比率（分子）の構造'!J$51</f>
        <v>169</v>
      </c>
      <c r="H57" s="160"/>
      <c r="I57" s="160"/>
      <c r="J57" s="160">
        <f>'将来負担比率（分子）の構造'!K$51</f>
        <v>152</v>
      </c>
      <c r="K57" s="160"/>
      <c r="L57" s="160"/>
      <c r="M57" s="160">
        <f>'将来負担比率（分子）の構造'!L$51</f>
        <v>135</v>
      </c>
      <c r="N57" s="160"/>
      <c r="O57" s="160"/>
      <c r="P57" s="160">
        <f>'将来負担比率（分子）の構造'!M$51</f>
        <v>118</v>
      </c>
    </row>
    <row r="58" spans="1:16" x14ac:dyDescent="0.15">
      <c r="A58" s="160" t="s">
        <v>35</v>
      </c>
      <c r="B58" s="160"/>
      <c r="C58" s="160"/>
      <c r="D58" s="160">
        <f>'将来負担比率（分子）の構造'!I$50</f>
        <v>4402</v>
      </c>
      <c r="E58" s="160"/>
      <c r="F58" s="160"/>
      <c r="G58" s="160">
        <f>'将来負担比率（分子）の構造'!J$50</f>
        <v>4582</v>
      </c>
      <c r="H58" s="160"/>
      <c r="I58" s="160"/>
      <c r="J58" s="160">
        <f>'将来負担比率（分子）の構造'!K$50</f>
        <v>5118</v>
      </c>
      <c r="K58" s="160"/>
      <c r="L58" s="160"/>
      <c r="M58" s="160">
        <f>'将来負担比率（分子）の構造'!L$50</f>
        <v>5215</v>
      </c>
      <c r="N58" s="160"/>
      <c r="O58" s="160"/>
      <c r="P58" s="160">
        <f>'将来負担比率（分子）の構造'!M$50</f>
        <v>5493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3</v>
      </c>
      <c r="L61" s="160"/>
      <c r="M61" s="160"/>
      <c r="N61" s="160">
        <f>'将来負担比率（分子）の構造'!M$46</f>
        <v>3</v>
      </c>
      <c r="O61" s="160"/>
      <c r="P61" s="160"/>
    </row>
    <row r="62" spans="1:16" x14ac:dyDescent="0.15">
      <c r="A62" s="160" t="s">
        <v>29</v>
      </c>
      <c r="B62" s="160">
        <f>'将来負担比率（分子）の構造'!I$45</f>
        <v>912</v>
      </c>
      <c r="C62" s="160"/>
      <c r="D62" s="160"/>
      <c r="E62" s="160">
        <f>'将来負担比率（分子）の構造'!J$45</f>
        <v>896</v>
      </c>
      <c r="F62" s="160"/>
      <c r="G62" s="160"/>
      <c r="H62" s="160">
        <f>'将来負担比率（分子）の構造'!K$45</f>
        <v>899</v>
      </c>
      <c r="I62" s="160"/>
      <c r="J62" s="160"/>
      <c r="K62" s="160">
        <f>'将来負担比率（分子）の構造'!L$45</f>
        <v>909</v>
      </c>
      <c r="L62" s="160"/>
      <c r="M62" s="160"/>
      <c r="N62" s="160">
        <f>'将来負担比率（分子）の構造'!M$45</f>
        <v>928</v>
      </c>
      <c r="O62" s="160"/>
      <c r="P62" s="160"/>
    </row>
    <row r="63" spans="1:16" x14ac:dyDescent="0.15">
      <c r="A63" s="160" t="s">
        <v>28</v>
      </c>
      <c r="B63" s="160">
        <f>'将来負担比率（分子）の構造'!I$44</f>
        <v>281</v>
      </c>
      <c r="C63" s="160"/>
      <c r="D63" s="160"/>
      <c r="E63" s="160">
        <f>'将来負担比率（分子）の構造'!J$44</f>
        <v>326</v>
      </c>
      <c r="F63" s="160"/>
      <c r="G63" s="160"/>
      <c r="H63" s="160">
        <f>'将来負担比率（分子）の構造'!K$44</f>
        <v>303</v>
      </c>
      <c r="I63" s="160"/>
      <c r="J63" s="160"/>
      <c r="K63" s="160">
        <f>'将来負担比率（分子）の構造'!L$44</f>
        <v>268</v>
      </c>
      <c r="L63" s="160"/>
      <c r="M63" s="160"/>
      <c r="N63" s="160">
        <f>'将来負担比率（分子）の構造'!M$44</f>
        <v>266</v>
      </c>
      <c r="O63" s="160"/>
      <c r="P63" s="160"/>
    </row>
    <row r="64" spans="1:16" x14ac:dyDescent="0.15">
      <c r="A64" s="160" t="s">
        <v>27</v>
      </c>
      <c r="B64" s="160">
        <f>'将来負担比率（分子）の構造'!I$43</f>
        <v>1977</v>
      </c>
      <c r="C64" s="160"/>
      <c r="D64" s="160"/>
      <c r="E64" s="160">
        <f>'将来負担比率（分子）の構造'!J$43</f>
        <v>1844</v>
      </c>
      <c r="F64" s="160"/>
      <c r="G64" s="160"/>
      <c r="H64" s="160">
        <f>'将来負担比率（分子）の構造'!K$43</f>
        <v>1707</v>
      </c>
      <c r="I64" s="160"/>
      <c r="J64" s="160"/>
      <c r="K64" s="160">
        <f>'将来負担比率（分子）の構造'!L$43</f>
        <v>1604</v>
      </c>
      <c r="L64" s="160"/>
      <c r="M64" s="160"/>
      <c r="N64" s="160">
        <f>'将来負担比率（分子）の構造'!M$43</f>
        <v>1547</v>
      </c>
      <c r="O64" s="160"/>
      <c r="P64" s="160"/>
    </row>
    <row r="65" spans="1:16" x14ac:dyDescent="0.15">
      <c r="A65" s="160" t="s">
        <v>26</v>
      </c>
      <c r="B65" s="160">
        <f>'将来負担比率（分子）の構造'!I$42</f>
        <v>2</v>
      </c>
      <c r="C65" s="160"/>
      <c r="D65" s="160"/>
      <c r="E65" s="160">
        <f>'将来負担比率（分子）の構造'!J$42</f>
        <v>1</v>
      </c>
      <c r="F65" s="160"/>
      <c r="G65" s="160"/>
      <c r="H65" s="160">
        <f>'将来負担比率（分子）の構造'!K$42</f>
        <v>1</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2221</v>
      </c>
      <c r="C66" s="160"/>
      <c r="D66" s="160"/>
      <c r="E66" s="160">
        <f>'将来負担比率（分子）の構造'!J$41</f>
        <v>1837</v>
      </c>
      <c r="F66" s="160"/>
      <c r="G66" s="160"/>
      <c r="H66" s="160">
        <f>'将来負担比率（分子）の構造'!K$41</f>
        <v>1494</v>
      </c>
      <c r="I66" s="160"/>
      <c r="J66" s="160"/>
      <c r="K66" s="160">
        <f>'将来負担比率（分子）の構造'!L$41</f>
        <v>1280</v>
      </c>
      <c r="L66" s="160"/>
      <c r="M66" s="160"/>
      <c r="N66" s="160">
        <f>'将来負担比率（分子）の構造'!M$41</f>
        <v>1325</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3959</v>
      </c>
      <c r="C72" s="164">
        <f>基金残高に係る経年分析!G55</f>
        <v>4082</v>
      </c>
      <c r="D72" s="164">
        <f>基金残高に係る経年分析!H55</f>
        <v>4235</v>
      </c>
    </row>
    <row r="73" spans="1:16" x14ac:dyDescent="0.15">
      <c r="A73" s="163" t="s">
        <v>72</v>
      </c>
      <c r="B73" s="164">
        <f>基金残高に係る経年分析!F56</f>
        <v>102</v>
      </c>
      <c r="C73" s="164">
        <f>基金残高に係る経年分析!G56</f>
        <v>102</v>
      </c>
      <c r="D73" s="164">
        <f>基金残高に係る経年分析!H56</f>
        <v>102</v>
      </c>
    </row>
    <row r="74" spans="1:16" x14ac:dyDescent="0.15">
      <c r="A74" s="163" t="s">
        <v>73</v>
      </c>
      <c r="B74" s="164">
        <f>基金残高に係る経年分析!F57</f>
        <v>746</v>
      </c>
      <c r="C74" s="164">
        <f>基金残高に係る経年分析!G57</f>
        <v>722</v>
      </c>
      <c r="D74" s="164">
        <f>基金残高に係る経年分析!H57</f>
        <v>815</v>
      </c>
    </row>
  </sheetData>
  <sheetProtection algorithmName="SHA-512" hashValue="4a7+shjfHW6IhgmpAP0wHbkEGuAOgJ0lxEUkj6WZGAthYXYWF28jZH0+dDFR5+2atWgHnELbykBwY2PWwDVnBQ==" saltValue="G6CyG1bl7CaWT5u8cMrA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2722823</v>
      </c>
      <c r="S5" s="649"/>
      <c r="T5" s="649"/>
      <c r="U5" s="649"/>
      <c r="V5" s="649"/>
      <c r="W5" s="649"/>
      <c r="X5" s="649"/>
      <c r="Y5" s="650"/>
      <c r="Z5" s="651">
        <v>55.3</v>
      </c>
      <c r="AA5" s="651"/>
      <c r="AB5" s="651"/>
      <c r="AC5" s="651"/>
      <c r="AD5" s="652">
        <v>2722823</v>
      </c>
      <c r="AE5" s="652"/>
      <c r="AF5" s="652"/>
      <c r="AG5" s="652"/>
      <c r="AH5" s="652"/>
      <c r="AI5" s="652"/>
      <c r="AJ5" s="652"/>
      <c r="AK5" s="652"/>
      <c r="AL5" s="653">
        <v>92.8</v>
      </c>
      <c r="AM5" s="654"/>
      <c r="AN5" s="654"/>
      <c r="AO5" s="655"/>
      <c r="AP5" s="645" t="s">
        <v>223</v>
      </c>
      <c r="AQ5" s="646"/>
      <c r="AR5" s="646"/>
      <c r="AS5" s="646"/>
      <c r="AT5" s="646"/>
      <c r="AU5" s="646"/>
      <c r="AV5" s="646"/>
      <c r="AW5" s="646"/>
      <c r="AX5" s="646"/>
      <c r="AY5" s="646"/>
      <c r="AZ5" s="646"/>
      <c r="BA5" s="646"/>
      <c r="BB5" s="646"/>
      <c r="BC5" s="646"/>
      <c r="BD5" s="646"/>
      <c r="BE5" s="646"/>
      <c r="BF5" s="647"/>
      <c r="BG5" s="659">
        <v>2722823</v>
      </c>
      <c r="BH5" s="660"/>
      <c r="BI5" s="660"/>
      <c r="BJ5" s="660"/>
      <c r="BK5" s="660"/>
      <c r="BL5" s="660"/>
      <c r="BM5" s="660"/>
      <c r="BN5" s="661"/>
      <c r="BO5" s="662">
        <v>100</v>
      </c>
      <c r="BP5" s="662"/>
      <c r="BQ5" s="662"/>
      <c r="BR5" s="662"/>
      <c r="BS5" s="663">
        <v>314831</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46343</v>
      </c>
      <c r="S6" s="660"/>
      <c r="T6" s="660"/>
      <c r="U6" s="660"/>
      <c r="V6" s="660"/>
      <c r="W6" s="660"/>
      <c r="X6" s="660"/>
      <c r="Y6" s="661"/>
      <c r="Z6" s="662">
        <v>0.9</v>
      </c>
      <c r="AA6" s="662"/>
      <c r="AB6" s="662"/>
      <c r="AC6" s="662"/>
      <c r="AD6" s="663">
        <v>46343</v>
      </c>
      <c r="AE6" s="663"/>
      <c r="AF6" s="663"/>
      <c r="AG6" s="663"/>
      <c r="AH6" s="663"/>
      <c r="AI6" s="663"/>
      <c r="AJ6" s="663"/>
      <c r="AK6" s="663"/>
      <c r="AL6" s="664">
        <v>1.6</v>
      </c>
      <c r="AM6" s="665"/>
      <c r="AN6" s="665"/>
      <c r="AO6" s="666"/>
      <c r="AP6" s="656" t="s">
        <v>228</v>
      </c>
      <c r="AQ6" s="657"/>
      <c r="AR6" s="657"/>
      <c r="AS6" s="657"/>
      <c r="AT6" s="657"/>
      <c r="AU6" s="657"/>
      <c r="AV6" s="657"/>
      <c r="AW6" s="657"/>
      <c r="AX6" s="657"/>
      <c r="AY6" s="657"/>
      <c r="AZ6" s="657"/>
      <c r="BA6" s="657"/>
      <c r="BB6" s="657"/>
      <c r="BC6" s="657"/>
      <c r="BD6" s="657"/>
      <c r="BE6" s="657"/>
      <c r="BF6" s="658"/>
      <c r="BG6" s="659">
        <v>2722823</v>
      </c>
      <c r="BH6" s="660"/>
      <c r="BI6" s="660"/>
      <c r="BJ6" s="660"/>
      <c r="BK6" s="660"/>
      <c r="BL6" s="660"/>
      <c r="BM6" s="660"/>
      <c r="BN6" s="661"/>
      <c r="BO6" s="662">
        <v>100</v>
      </c>
      <c r="BP6" s="662"/>
      <c r="BQ6" s="662"/>
      <c r="BR6" s="662"/>
      <c r="BS6" s="663">
        <v>314831</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72949</v>
      </c>
      <c r="CS6" s="660"/>
      <c r="CT6" s="660"/>
      <c r="CU6" s="660"/>
      <c r="CV6" s="660"/>
      <c r="CW6" s="660"/>
      <c r="CX6" s="660"/>
      <c r="CY6" s="661"/>
      <c r="CZ6" s="653">
        <v>1.6</v>
      </c>
      <c r="DA6" s="654"/>
      <c r="DB6" s="654"/>
      <c r="DC6" s="673"/>
      <c r="DD6" s="668" t="s">
        <v>230</v>
      </c>
      <c r="DE6" s="660"/>
      <c r="DF6" s="660"/>
      <c r="DG6" s="660"/>
      <c r="DH6" s="660"/>
      <c r="DI6" s="660"/>
      <c r="DJ6" s="660"/>
      <c r="DK6" s="660"/>
      <c r="DL6" s="660"/>
      <c r="DM6" s="660"/>
      <c r="DN6" s="660"/>
      <c r="DO6" s="660"/>
      <c r="DP6" s="661"/>
      <c r="DQ6" s="668">
        <v>72949</v>
      </c>
      <c r="DR6" s="660"/>
      <c r="DS6" s="660"/>
      <c r="DT6" s="660"/>
      <c r="DU6" s="660"/>
      <c r="DV6" s="660"/>
      <c r="DW6" s="660"/>
      <c r="DX6" s="660"/>
      <c r="DY6" s="660"/>
      <c r="DZ6" s="660"/>
      <c r="EA6" s="660"/>
      <c r="EB6" s="660"/>
      <c r="EC6" s="669"/>
    </row>
    <row r="7" spans="2:143" ht="11.25" customHeight="1" x14ac:dyDescent="0.15">
      <c r="B7" s="656" t="s">
        <v>231</v>
      </c>
      <c r="C7" s="657"/>
      <c r="D7" s="657"/>
      <c r="E7" s="657"/>
      <c r="F7" s="657"/>
      <c r="G7" s="657"/>
      <c r="H7" s="657"/>
      <c r="I7" s="657"/>
      <c r="J7" s="657"/>
      <c r="K7" s="657"/>
      <c r="L7" s="657"/>
      <c r="M7" s="657"/>
      <c r="N7" s="657"/>
      <c r="O7" s="657"/>
      <c r="P7" s="657"/>
      <c r="Q7" s="658"/>
      <c r="R7" s="659">
        <v>455</v>
      </c>
      <c r="S7" s="660"/>
      <c r="T7" s="660"/>
      <c r="U7" s="660"/>
      <c r="V7" s="660"/>
      <c r="W7" s="660"/>
      <c r="X7" s="660"/>
      <c r="Y7" s="661"/>
      <c r="Z7" s="662">
        <v>0</v>
      </c>
      <c r="AA7" s="662"/>
      <c r="AB7" s="662"/>
      <c r="AC7" s="662"/>
      <c r="AD7" s="663">
        <v>455</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172124</v>
      </c>
      <c r="BH7" s="660"/>
      <c r="BI7" s="660"/>
      <c r="BJ7" s="660"/>
      <c r="BK7" s="660"/>
      <c r="BL7" s="660"/>
      <c r="BM7" s="660"/>
      <c r="BN7" s="661"/>
      <c r="BO7" s="662">
        <v>6.3</v>
      </c>
      <c r="BP7" s="662"/>
      <c r="BQ7" s="662"/>
      <c r="BR7" s="662"/>
      <c r="BS7" s="663">
        <v>5343</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1142013</v>
      </c>
      <c r="CS7" s="660"/>
      <c r="CT7" s="660"/>
      <c r="CU7" s="660"/>
      <c r="CV7" s="660"/>
      <c r="CW7" s="660"/>
      <c r="CX7" s="660"/>
      <c r="CY7" s="661"/>
      <c r="CZ7" s="662">
        <v>24.4</v>
      </c>
      <c r="DA7" s="662"/>
      <c r="DB7" s="662"/>
      <c r="DC7" s="662"/>
      <c r="DD7" s="668">
        <v>160286</v>
      </c>
      <c r="DE7" s="660"/>
      <c r="DF7" s="660"/>
      <c r="DG7" s="660"/>
      <c r="DH7" s="660"/>
      <c r="DI7" s="660"/>
      <c r="DJ7" s="660"/>
      <c r="DK7" s="660"/>
      <c r="DL7" s="660"/>
      <c r="DM7" s="660"/>
      <c r="DN7" s="660"/>
      <c r="DO7" s="660"/>
      <c r="DP7" s="661"/>
      <c r="DQ7" s="668">
        <v>925645</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908</v>
      </c>
      <c r="S8" s="660"/>
      <c r="T8" s="660"/>
      <c r="U8" s="660"/>
      <c r="V8" s="660"/>
      <c r="W8" s="660"/>
      <c r="X8" s="660"/>
      <c r="Y8" s="661"/>
      <c r="Z8" s="662">
        <v>0</v>
      </c>
      <c r="AA8" s="662"/>
      <c r="AB8" s="662"/>
      <c r="AC8" s="662"/>
      <c r="AD8" s="663">
        <v>908</v>
      </c>
      <c r="AE8" s="663"/>
      <c r="AF8" s="663"/>
      <c r="AG8" s="663"/>
      <c r="AH8" s="663"/>
      <c r="AI8" s="663"/>
      <c r="AJ8" s="663"/>
      <c r="AK8" s="663"/>
      <c r="AL8" s="664">
        <v>0</v>
      </c>
      <c r="AM8" s="665"/>
      <c r="AN8" s="665"/>
      <c r="AO8" s="666"/>
      <c r="AP8" s="656" t="s">
        <v>235</v>
      </c>
      <c r="AQ8" s="657"/>
      <c r="AR8" s="657"/>
      <c r="AS8" s="657"/>
      <c r="AT8" s="657"/>
      <c r="AU8" s="657"/>
      <c r="AV8" s="657"/>
      <c r="AW8" s="657"/>
      <c r="AX8" s="657"/>
      <c r="AY8" s="657"/>
      <c r="AZ8" s="657"/>
      <c r="BA8" s="657"/>
      <c r="BB8" s="657"/>
      <c r="BC8" s="657"/>
      <c r="BD8" s="657"/>
      <c r="BE8" s="657"/>
      <c r="BF8" s="658"/>
      <c r="BG8" s="659">
        <v>7701</v>
      </c>
      <c r="BH8" s="660"/>
      <c r="BI8" s="660"/>
      <c r="BJ8" s="660"/>
      <c r="BK8" s="660"/>
      <c r="BL8" s="660"/>
      <c r="BM8" s="660"/>
      <c r="BN8" s="661"/>
      <c r="BO8" s="662">
        <v>0.3</v>
      </c>
      <c r="BP8" s="662"/>
      <c r="BQ8" s="662"/>
      <c r="BR8" s="662"/>
      <c r="BS8" s="668" t="s">
        <v>168</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1521683</v>
      </c>
      <c r="CS8" s="660"/>
      <c r="CT8" s="660"/>
      <c r="CU8" s="660"/>
      <c r="CV8" s="660"/>
      <c r="CW8" s="660"/>
      <c r="CX8" s="660"/>
      <c r="CY8" s="661"/>
      <c r="CZ8" s="662">
        <v>32.5</v>
      </c>
      <c r="DA8" s="662"/>
      <c r="DB8" s="662"/>
      <c r="DC8" s="662"/>
      <c r="DD8" s="668">
        <v>361729</v>
      </c>
      <c r="DE8" s="660"/>
      <c r="DF8" s="660"/>
      <c r="DG8" s="660"/>
      <c r="DH8" s="660"/>
      <c r="DI8" s="660"/>
      <c r="DJ8" s="660"/>
      <c r="DK8" s="660"/>
      <c r="DL8" s="660"/>
      <c r="DM8" s="660"/>
      <c r="DN8" s="660"/>
      <c r="DO8" s="660"/>
      <c r="DP8" s="661"/>
      <c r="DQ8" s="668">
        <v>673932</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880</v>
      </c>
      <c r="S9" s="660"/>
      <c r="T9" s="660"/>
      <c r="U9" s="660"/>
      <c r="V9" s="660"/>
      <c r="W9" s="660"/>
      <c r="X9" s="660"/>
      <c r="Y9" s="661"/>
      <c r="Z9" s="662">
        <v>0</v>
      </c>
      <c r="AA9" s="662"/>
      <c r="AB9" s="662"/>
      <c r="AC9" s="662"/>
      <c r="AD9" s="663">
        <v>880</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130616</v>
      </c>
      <c r="BH9" s="660"/>
      <c r="BI9" s="660"/>
      <c r="BJ9" s="660"/>
      <c r="BK9" s="660"/>
      <c r="BL9" s="660"/>
      <c r="BM9" s="660"/>
      <c r="BN9" s="661"/>
      <c r="BO9" s="662">
        <v>4.8</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237868</v>
      </c>
      <c r="CS9" s="660"/>
      <c r="CT9" s="660"/>
      <c r="CU9" s="660"/>
      <c r="CV9" s="660"/>
      <c r="CW9" s="660"/>
      <c r="CX9" s="660"/>
      <c r="CY9" s="661"/>
      <c r="CZ9" s="662">
        <v>5.0999999999999996</v>
      </c>
      <c r="DA9" s="662"/>
      <c r="DB9" s="662"/>
      <c r="DC9" s="662"/>
      <c r="DD9" s="668">
        <v>4246</v>
      </c>
      <c r="DE9" s="660"/>
      <c r="DF9" s="660"/>
      <c r="DG9" s="660"/>
      <c r="DH9" s="660"/>
      <c r="DI9" s="660"/>
      <c r="DJ9" s="660"/>
      <c r="DK9" s="660"/>
      <c r="DL9" s="660"/>
      <c r="DM9" s="660"/>
      <c r="DN9" s="660"/>
      <c r="DO9" s="660"/>
      <c r="DP9" s="661"/>
      <c r="DQ9" s="668">
        <v>223989</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168</v>
      </c>
      <c r="S10" s="660"/>
      <c r="T10" s="660"/>
      <c r="U10" s="660"/>
      <c r="V10" s="660"/>
      <c r="W10" s="660"/>
      <c r="X10" s="660"/>
      <c r="Y10" s="661"/>
      <c r="Z10" s="662" t="s">
        <v>168</v>
      </c>
      <c r="AA10" s="662"/>
      <c r="AB10" s="662"/>
      <c r="AC10" s="662"/>
      <c r="AD10" s="663" t="s">
        <v>168</v>
      </c>
      <c r="AE10" s="663"/>
      <c r="AF10" s="663"/>
      <c r="AG10" s="663"/>
      <c r="AH10" s="663"/>
      <c r="AI10" s="663"/>
      <c r="AJ10" s="663"/>
      <c r="AK10" s="663"/>
      <c r="AL10" s="664" t="s">
        <v>168</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6871</v>
      </c>
      <c r="BH10" s="660"/>
      <c r="BI10" s="660"/>
      <c r="BJ10" s="660"/>
      <c r="BK10" s="660"/>
      <c r="BL10" s="660"/>
      <c r="BM10" s="660"/>
      <c r="BN10" s="661"/>
      <c r="BO10" s="662">
        <v>0.3</v>
      </c>
      <c r="BP10" s="662"/>
      <c r="BQ10" s="662"/>
      <c r="BR10" s="662"/>
      <c r="BS10" s="668" t="s">
        <v>168</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168</v>
      </c>
      <c r="CS10" s="660"/>
      <c r="CT10" s="660"/>
      <c r="CU10" s="660"/>
      <c r="CV10" s="660"/>
      <c r="CW10" s="660"/>
      <c r="CX10" s="660"/>
      <c r="CY10" s="661"/>
      <c r="CZ10" s="662" t="s">
        <v>168</v>
      </c>
      <c r="DA10" s="662"/>
      <c r="DB10" s="662"/>
      <c r="DC10" s="662"/>
      <c r="DD10" s="668" t="s">
        <v>132</v>
      </c>
      <c r="DE10" s="660"/>
      <c r="DF10" s="660"/>
      <c r="DG10" s="660"/>
      <c r="DH10" s="660"/>
      <c r="DI10" s="660"/>
      <c r="DJ10" s="660"/>
      <c r="DK10" s="660"/>
      <c r="DL10" s="660"/>
      <c r="DM10" s="660"/>
      <c r="DN10" s="660"/>
      <c r="DO10" s="660"/>
      <c r="DP10" s="661"/>
      <c r="DQ10" s="668" t="s">
        <v>230</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168</v>
      </c>
      <c r="AA11" s="662"/>
      <c r="AB11" s="662"/>
      <c r="AC11" s="662"/>
      <c r="AD11" s="663" t="s">
        <v>168</v>
      </c>
      <c r="AE11" s="663"/>
      <c r="AF11" s="663"/>
      <c r="AG11" s="663"/>
      <c r="AH11" s="663"/>
      <c r="AI11" s="663"/>
      <c r="AJ11" s="663"/>
      <c r="AK11" s="663"/>
      <c r="AL11" s="664" t="s">
        <v>168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26936</v>
      </c>
      <c r="BH11" s="660"/>
      <c r="BI11" s="660"/>
      <c r="BJ11" s="660"/>
      <c r="BK11" s="660"/>
      <c r="BL11" s="660"/>
      <c r="BM11" s="660"/>
      <c r="BN11" s="661"/>
      <c r="BO11" s="662">
        <v>1</v>
      </c>
      <c r="BP11" s="662"/>
      <c r="BQ11" s="662"/>
      <c r="BR11" s="662"/>
      <c r="BS11" s="668">
        <v>5343</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347231</v>
      </c>
      <c r="CS11" s="660"/>
      <c r="CT11" s="660"/>
      <c r="CU11" s="660"/>
      <c r="CV11" s="660"/>
      <c r="CW11" s="660"/>
      <c r="CX11" s="660"/>
      <c r="CY11" s="661"/>
      <c r="CZ11" s="662">
        <v>7.4</v>
      </c>
      <c r="DA11" s="662"/>
      <c r="DB11" s="662"/>
      <c r="DC11" s="662"/>
      <c r="DD11" s="668">
        <v>57926</v>
      </c>
      <c r="DE11" s="660"/>
      <c r="DF11" s="660"/>
      <c r="DG11" s="660"/>
      <c r="DH11" s="660"/>
      <c r="DI11" s="660"/>
      <c r="DJ11" s="660"/>
      <c r="DK11" s="660"/>
      <c r="DL11" s="660"/>
      <c r="DM11" s="660"/>
      <c r="DN11" s="660"/>
      <c r="DO11" s="660"/>
      <c r="DP11" s="661"/>
      <c r="DQ11" s="668">
        <v>202838</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99546</v>
      </c>
      <c r="S12" s="660"/>
      <c r="T12" s="660"/>
      <c r="U12" s="660"/>
      <c r="V12" s="660"/>
      <c r="W12" s="660"/>
      <c r="X12" s="660"/>
      <c r="Y12" s="661"/>
      <c r="Z12" s="662">
        <v>2</v>
      </c>
      <c r="AA12" s="662"/>
      <c r="AB12" s="662"/>
      <c r="AC12" s="662"/>
      <c r="AD12" s="663">
        <v>99546</v>
      </c>
      <c r="AE12" s="663"/>
      <c r="AF12" s="663"/>
      <c r="AG12" s="663"/>
      <c r="AH12" s="663"/>
      <c r="AI12" s="663"/>
      <c r="AJ12" s="663"/>
      <c r="AK12" s="663"/>
      <c r="AL12" s="664">
        <v>3.4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2507817</v>
      </c>
      <c r="BH12" s="660"/>
      <c r="BI12" s="660"/>
      <c r="BJ12" s="660"/>
      <c r="BK12" s="660"/>
      <c r="BL12" s="660"/>
      <c r="BM12" s="660"/>
      <c r="BN12" s="661"/>
      <c r="BO12" s="662">
        <v>92.1</v>
      </c>
      <c r="BP12" s="662"/>
      <c r="BQ12" s="662"/>
      <c r="BR12" s="662"/>
      <c r="BS12" s="668">
        <v>309488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208342</v>
      </c>
      <c r="CS12" s="660"/>
      <c r="CT12" s="660"/>
      <c r="CU12" s="660"/>
      <c r="CV12" s="660"/>
      <c r="CW12" s="660"/>
      <c r="CX12" s="660"/>
      <c r="CY12" s="661"/>
      <c r="CZ12" s="662">
        <v>4.5</v>
      </c>
      <c r="DA12" s="662"/>
      <c r="DB12" s="662"/>
      <c r="DC12" s="662"/>
      <c r="DD12" s="668">
        <v>27082</v>
      </c>
      <c r="DE12" s="660"/>
      <c r="DF12" s="660"/>
      <c r="DG12" s="660"/>
      <c r="DH12" s="660"/>
      <c r="DI12" s="660"/>
      <c r="DJ12" s="660"/>
      <c r="DK12" s="660"/>
      <c r="DL12" s="660"/>
      <c r="DM12" s="660"/>
      <c r="DN12" s="660"/>
      <c r="DO12" s="660"/>
      <c r="DP12" s="661"/>
      <c r="DQ12" s="668">
        <v>183399</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230</v>
      </c>
      <c r="S13" s="660"/>
      <c r="T13" s="660"/>
      <c r="U13" s="660"/>
      <c r="V13" s="660"/>
      <c r="W13" s="660"/>
      <c r="X13" s="660"/>
      <c r="Y13" s="661"/>
      <c r="Z13" s="662" t="s">
        <v>230</v>
      </c>
      <c r="AA13" s="662"/>
      <c r="AB13" s="662"/>
      <c r="AC13" s="662"/>
      <c r="AD13" s="663" t="s">
        <v>168</v>
      </c>
      <c r="AE13" s="663"/>
      <c r="AF13" s="663"/>
      <c r="AG13" s="663"/>
      <c r="AH13" s="663"/>
      <c r="AI13" s="663"/>
      <c r="AJ13" s="663"/>
      <c r="AK13" s="663"/>
      <c r="AL13" s="664" t="s">
        <v>168</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2476096</v>
      </c>
      <c r="BH13" s="660"/>
      <c r="BI13" s="660"/>
      <c r="BJ13" s="660"/>
      <c r="BK13" s="660"/>
      <c r="BL13" s="660"/>
      <c r="BM13" s="660"/>
      <c r="BN13" s="661"/>
      <c r="BO13" s="662">
        <v>90.9</v>
      </c>
      <c r="BP13" s="662"/>
      <c r="BQ13" s="662"/>
      <c r="BR13" s="662"/>
      <c r="BS13" s="668">
        <v>309488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355402</v>
      </c>
      <c r="CS13" s="660"/>
      <c r="CT13" s="660"/>
      <c r="CU13" s="660"/>
      <c r="CV13" s="660"/>
      <c r="CW13" s="660"/>
      <c r="CX13" s="660"/>
      <c r="CY13" s="661"/>
      <c r="CZ13" s="662">
        <v>7.6</v>
      </c>
      <c r="DA13" s="662"/>
      <c r="DB13" s="662"/>
      <c r="DC13" s="662"/>
      <c r="DD13" s="668">
        <v>132145</v>
      </c>
      <c r="DE13" s="660"/>
      <c r="DF13" s="660"/>
      <c r="DG13" s="660"/>
      <c r="DH13" s="660"/>
      <c r="DI13" s="660"/>
      <c r="DJ13" s="660"/>
      <c r="DK13" s="660"/>
      <c r="DL13" s="660"/>
      <c r="DM13" s="660"/>
      <c r="DN13" s="660"/>
      <c r="DO13" s="660"/>
      <c r="DP13" s="661"/>
      <c r="DQ13" s="668">
        <v>255638</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168</v>
      </c>
      <c r="AA14" s="662"/>
      <c r="AB14" s="662"/>
      <c r="AC14" s="662"/>
      <c r="AD14" s="663" t="s">
        <v>168</v>
      </c>
      <c r="AE14" s="663"/>
      <c r="AF14" s="663"/>
      <c r="AG14" s="663"/>
      <c r="AH14" s="663"/>
      <c r="AI14" s="663"/>
      <c r="AJ14" s="663"/>
      <c r="AK14" s="663"/>
      <c r="AL14" s="664" t="s">
        <v>230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21141</v>
      </c>
      <c r="BH14" s="660"/>
      <c r="BI14" s="660"/>
      <c r="BJ14" s="660"/>
      <c r="BK14" s="660"/>
      <c r="BL14" s="660"/>
      <c r="BM14" s="660"/>
      <c r="BN14" s="661"/>
      <c r="BO14" s="662">
        <v>0.8</v>
      </c>
      <c r="BP14" s="662"/>
      <c r="BQ14" s="662"/>
      <c r="BR14" s="662"/>
      <c r="BS14" s="668" t="s">
        <v>168</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154176</v>
      </c>
      <c r="CS14" s="660"/>
      <c r="CT14" s="660"/>
      <c r="CU14" s="660"/>
      <c r="CV14" s="660"/>
      <c r="CW14" s="660"/>
      <c r="CX14" s="660"/>
      <c r="CY14" s="661"/>
      <c r="CZ14" s="662">
        <v>3.3</v>
      </c>
      <c r="DA14" s="662"/>
      <c r="DB14" s="662"/>
      <c r="DC14" s="662"/>
      <c r="DD14" s="668">
        <v>27325</v>
      </c>
      <c r="DE14" s="660"/>
      <c r="DF14" s="660"/>
      <c r="DG14" s="660"/>
      <c r="DH14" s="660"/>
      <c r="DI14" s="660"/>
      <c r="DJ14" s="660"/>
      <c r="DK14" s="660"/>
      <c r="DL14" s="660"/>
      <c r="DM14" s="660"/>
      <c r="DN14" s="660"/>
      <c r="DO14" s="660"/>
      <c r="DP14" s="661"/>
      <c r="DQ14" s="668">
        <v>133062</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8707</v>
      </c>
      <c r="S15" s="660"/>
      <c r="T15" s="660"/>
      <c r="U15" s="660"/>
      <c r="V15" s="660"/>
      <c r="W15" s="660"/>
      <c r="X15" s="660"/>
      <c r="Y15" s="661"/>
      <c r="Z15" s="662">
        <v>0.2</v>
      </c>
      <c r="AA15" s="662"/>
      <c r="AB15" s="662"/>
      <c r="AC15" s="662"/>
      <c r="AD15" s="663">
        <v>8707</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21741</v>
      </c>
      <c r="BH15" s="660"/>
      <c r="BI15" s="660"/>
      <c r="BJ15" s="660"/>
      <c r="BK15" s="660"/>
      <c r="BL15" s="660"/>
      <c r="BM15" s="660"/>
      <c r="BN15" s="661"/>
      <c r="BO15" s="662">
        <v>0.8</v>
      </c>
      <c r="BP15" s="662"/>
      <c r="BQ15" s="662"/>
      <c r="BR15" s="662"/>
      <c r="BS15" s="668" t="s">
        <v>230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376836</v>
      </c>
      <c r="CS15" s="660"/>
      <c r="CT15" s="660"/>
      <c r="CU15" s="660"/>
      <c r="CV15" s="660"/>
      <c r="CW15" s="660"/>
      <c r="CX15" s="660"/>
      <c r="CY15" s="661"/>
      <c r="CZ15" s="662">
        <v>8.1</v>
      </c>
      <c r="DA15" s="662"/>
      <c r="DB15" s="662"/>
      <c r="DC15" s="662"/>
      <c r="DD15" s="668">
        <v>110442</v>
      </c>
      <c r="DE15" s="660"/>
      <c r="DF15" s="660"/>
      <c r="DG15" s="660"/>
      <c r="DH15" s="660"/>
      <c r="DI15" s="660"/>
      <c r="DJ15" s="660"/>
      <c r="DK15" s="660"/>
      <c r="DL15" s="660"/>
      <c r="DM15" s="660"/>
      <c r="DN15" s="660"/>
      <c r="DO15" s="660"/>
      <c r="DP15" s="661"/>
      <c r="DQ15" s="668">
        <v>286423</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168</v>
      </c>
      <c r="S16" s="660"/>
      <c r="T16" s="660"/>
      <c r="U16" s="660"/>
      <c r="V16" s="660"/>
      <c r="W16" s="660"/>
      <c r="X16" s="660"/>
      <c r="Y16" s="661"/>
      <c r="Z16" s="662" t="s">
        <v>230</v>
      </c>
      <c r="AA16" s="662"/>
      <c r="AB16" s="662"/>
      <c r="AC16" s="662"/>
      <c r="AD16" s="663" t="s">
        <v>132</v>
      </c>
      <c r="AE16" s="663"/>
      <c r="AF16" s="663"/>
      <c r="AG16" s="663"/>
      <c r="AH16" s="663"/>
      <c r="AI16" s="663"/>
      <c r="AJ16" s="663"/>
      <c r="AK16" s="663"/>
      <c r="AL16" s="664" t="s">
        <v>230</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168</v>
      </c>
      <c r="BH16" s="660"/>
      <c r="BI16" s="660"/>
      <c r="BJ16" s="660"/>
      <c r="BK16" s="660"/>
      <c r="BL16" s="660"/>
      <c r="BM16" s="660"/>
      <c r="BN16" s="661"/>
      <c r="BO16" s="662" t="s">
        <v>230</v>
      </c>
      <c r="BP16" s="662"/>
      <c r="BQ16" s="662"/>
      <c r="BR16" s="662"/>
      <c r="BS16" s="668" t="s">
        <v>168</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11133</v>
      </c>
      <c r="CS16" s="660"/>
      <c r="CT16" s="660"/>
      <c r="CU16" s="660"/>
      <c r="CV16" s="660"/>
      <c r="CW16" s="660"/>
      <c r="CX16" s="660"/>
      <c r="CY16" s="661"/>
      <c r="CZ16" s="662">
        <v>0.2</v>
      </c>
      <c r="DA16" s="662"/>
      <c r="DB16" s="662"/>
      <c r="DC16" s="662"/>
      <c r="DD16" s="668" t="s">
        <v>168</v>
      </c>
      <c r="DE16" s="660"/>
      <c r="DF16" s="660"/>
      <c r="DG16" s="660"/>
      <c r="DH16" s="660"/>
      <c r="DI16" s="660"/>
      <c r="DJ16" s="660"/>
      <c r="DK16" s="660"/>
      <c r="DL16" s="660"/>
      <c r="DM16" s="660"/>
      <c r="DN16" s="660"/>
      <c r="DO16" s="660"/>
      <c r="DP16" s="661"/>
      <c r="DQ16" s="668">
        <v>11133</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3823</v>
      </c>
      <c r="S17" s="660"/>
      <c r="T17" s="660"/>
      <c r="U17" s="660"/>
      <c r="V17" s="660"/>
      <c r="W17" s="660"/>
      <c r="X17" s="660"/>
      <c r="Y17" s="661"/>
      <c r="Z17" s="662">
        <v>0.1</v>
      </c>
      <c r="AA17" s="662"/>
      <c r="AB17" s="662"/>
      <c r="AC17" s="662"/>
      <c r="AD17" s="663">
        <v>3823</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168</v>
      </c>
      <c r="BH17" s="660"/>
      <c r="BI17" s="660"/>
      <c r="BJ17" s="660"/>
      <c r="BK17" s="660"/>
      <c r="BL17" s="660"/>
      <c r="BM17" s="660"/>
      <c r="BN17" s="661"/>
      <c r="BO17" s="662" t="s">
        <v>168</v>
      </c>
      <c r="BP17" s="662"/>
      <c r="BQ17" s="662"/>
      <c r="BR17" s="662"/>
      <c r="BS17" s="668" t="s">
        <v>168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251236</v>
      </c>
      <c r="CS17" s="660"/>
      <c r="CT17" s="660"/>
      <c r="CU17" s="660"/>
      <c r="CV17" s="660"/>
      <c r="CW17" s="660"/>
      <c r="CX17" s="660"/>
      <c r="CY17" s="661"/>
      <c r="CZ17" s="662">
        <v>5.4</v>
      </c>
      <c r="DA17" s="662"/>
      <c r="DB17" s="662"/>
      <c r="DC17" s="662"/>
      <c r="DD17" s="668" t="s">
        <v>168</v>
      </c>
      <c r="DE17" s="660"/>
      <c r="DF17" s="660"/>
      <c r="DG17" s="660"/>
      <c r="DH17" s="660"/>
      <c r="DI17" s="660"/>
      <c r="DJ17" s="660"/>
      <c r="DK17" s="660"/>
      <c r="DL17" s="660"/>
      <c r="DM17" s="660"/>
      <c r="DN17" s="660"/>
      <c r="DO17" s="660"/>
      <c r="DP17" s="661"/>
      <c r="DQ17" s="668">
        <v>231822</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81858</v>
      </c>
      <c r="S18" s="660"/>
      <c r="T18" s="660"/>
      <c r="U18" s="660"/>
      <c r="V18" s="660"/>
      <c r="W18" s="660"/>
      <c r="X18" s="660"/>
      <c r="Y18" s="661"/>
      <c r="Z18" s="662">
        <v>1.7</v>
      </c>
      <c r="AA18" s="662"/>
      <c r="AB18" s="662"/>
      <c r="AC18" s="662"/>
      <c r="AD18" s="663">
        <v>33125</v>
      </c>
      <c r="AE18" s="663"/>
      <c r="AF18" s="663"/>
      <c r="AG18" s="663"/>
      <c r="AH18" s="663"/>
      <c r="AI18" s="663"/>
      <c r="AJ18" s="663"/>
      <c r="AK18" s="663"/>
      <c r="AL18" s="664">
        <v>1.1000000000000001</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168</v>
      </c>
      <c r="BH18" s="660"/>
      <c r="BI18" s="660"/>
      <c r="BJ18" s="660"/>
      <c r="BK18" s="660"/>
      <c r="BL18" s="660"/>
      <c r="BM18" s="660"/>
      <c r="BN18" s="661"/>
      <c r="BO18" s="662" t="s">
        <v>132</v>
      </c>
      <c r="BP18" s="662"/>
      <c r="BQ18" s="662"/>
      <c r="BR18" s="662"/>
      <c r="BS18" s="668" t="s">
        <v>230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230</v>
      </c>
      <c r="CS18" s="660"/>
      <c r="CT18" s="660"/>
      <c r="CU18" s="660"/>
      <c r="CV18" s="660"/>
      <c r="CW18" s="660"/>
      <c r="CX18" s="660"/>
      <c r="CY18" s="661"/>
      <c r="CZ18" s="662" t="s">
        <v>230</v>
      </c>
      <c r="DA18" s="662"/>
      <c r="DB18" s="662"/>
      <c r="DC18" s="662"/>
      <c r="DD18" s="668" t="s">
        <v>230</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33125</v>
      </c>
      <c r="S19" s="660"/>
      <c r="T19" s="660"/>
      <c r="U19" s="660"/>
      <c r="V19" s="660"/>
      <c r="W19" s="660"/>
      <c r="X19" s="660"/>
      <c r="Y19" s="661"/>
      <c r="Z19" s="662">
        <v>0.7</v>
      </c>
      <c r="AA19" s="662"/>
      <c r="AB19" s="662"/>
      <c r="AC19" s="662"/>
      <c r="AD19" s="663">
        <v>33125</v>
      </c>
      <c r="AE19" s="663"/>
      <c r="AF19" s="663"/>
      <c r="AG19" s="663"/>
      <c r="AH19" s="663"/>
      <c r="AI19" s="663"/>
      <c r="AJ19" s="663"/>
      <c r="AK19" s="663"/>
      <c r="AL19" s="664">
        <v>1.1000000000000001</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168</v>
      </c>
      <c r="BH19" s="660"/>
      <c r="BI19" s="660"/>
      <c r="BJ19" s="660"/>
      <c r="BK19" s="660"/>
      <c r="BL19" s="660"/>
      <c r="BM19" s="660"/>
      <c r="BN19" s="661"/>
      <c r="BO19" s="662" t="s">
        <v>230</v>
      </c>
      <c r="BP19" s="662"/>
      <c r="BQ19" s="662"/>
      <c r="BR19" s="662"/>
      <c r="BS19" s="668" t="s">
        <v>168</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168</v>
      </c>
      <c r="DA19" s="662"/>
      <c r="DB19" s="662"/>
      <c r="DC19" s="662"/>
      <c r="DD19" s="668" t="s">
        <v>132</v>
      </c>
      <c r="DE19" s="660"/>
      <c r="DF19" s="660"/>
      <c r="DG19" s="660"/>
      <c r="DH19" s="660"/>
      <c r="DI19" s="660"/>
      <c r="DJ19" s="660"/>
      <c r="DK19" s="660"/>
      <c r="DL19" s="660"/>
      <c r="DM19" s="660"/>
      <c r="DN19" s="660"/>
      <c r="DO19" s="660"/>
      <c r="DP19" s="661"/>
      <c r="DQ19" s="668" t="s">
        <v>168</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48733</v>
      </c>
      <c r="S20" s="660"/>
      <c r="T20" s="660"/>
      <c r="U20" s="660"/>
      <c r="V20" s="660"/>
      <c r="W20" s="660"/>
      <c r="X20" s="660"/>
      <c r="Y20" s="661"/>
      <c r="Z20" s="662">
        <v>1</v>
      </c>
      <c r="AA20" s="662"/>
      <c r="AB20" s="662"/>
      <c r="AC20" s="662"/>
      <c r="AD20" s="663" t="s">
        <v>230</v>
      </c>
      <c r="AE20" s="663"/>
      <c r="AF20" s="663"/>
      <c r="AG20" s="663"/>
      <c r="AH20" s="663"/>
      <c r="AI20" s="663"/>
      <c r="AJ20" s="663"/>
      <c r="AK20" s="663"/>
      <c r="AL20" s="664" t="s">
        <v>168</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168</v>
      </c>
      <c r="BH20" s="660"/>
      <c r="BI20" s="660"/>
      <c r="BJ20" s="660"/>
      <c r="BK20" s="660"/>
      <c r="BL20" s="660"/>
      <c r="BM20" s="660"/>
      <c r="BN20" s="661"/>
      <c r="BO20" s="662" t="s">
        <v>132</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4678869</v>
      </c>
      <c r="CS20" s="660"/>
      <c r="CT20" s="660"/>
      <c r="CU20" s="660"/>
      <c r="CV20" s="660"/>
      <c r="CW20" s="660"/>
      <c r="CX20" s="660"/>
      <c r="CY20" s="661"/>
      <c r="CZ20" s="662">
        <v>100</v>
      </c>
      <c r="DA20" s="662"/>
      <c r="DB20" s="662"/>
      <c r="DC20" s="662"/>
      <c r="DD20" s="668">
        <v>881181</v>
      </c>
      <c r="DE20" s="660"/>
      <c r="DF20" s="660"/>
      <c r="DG20" s="660"/>
      <c r="DH20" s="660"/>
      <c r="DI20" s="660"/>
      <c r="DJ20" s="660"/>
      <c r="DK20" s="660"/>
      <c r="DL20" s="660"/>
      <c r="DM20" s="660"/>
      <c r="DN20" s="660"/>
      <c r="DO20" s="660"/>
      <c r="DP20" s="661"/>
      <c r="DQ20" s="668">
        <v>3200830</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230</v>
      </c>
      <c r="AA21" s="662"/>
      <c r="AB21" s="662"/>
      <c r="AC21" s="662"/>
      <c r="AD21" s="663" t="s">
        <v>168</v>
      </c>
      <c r="AE21" s="663"/>
      <c r="AF21" s="663"/>
      <c r="AG21" s="663"/>
      <c r="AH21" s="663"/>
      <c r="AI21" s="663"/>
      <c r="AJ21" s="663"/>
      <c r="AK21" s="663"/>
      <c r="AL21" s="664" t="s">
        <v>230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132</v>
      </c>
      <c r="BH21" s="660"/>
      <c r="BI21" s="660"/>
      <c r="BJ21" s="660"/>
      <c r="BK21" s="660"/>
      <c r="BL21" s="660"/>
      <c r="BM21" s="660"/>
      <c r="BN21" s="661"/>
      <c r="BO21" s="662" t="s">
        <v>230</v>
      </c>
      <c r="BP21" s="662"/>
      <c r="BQ21" s="662"/>
      <c r="BR21" s="662"/>
      <c r="BS21" s="668" t="s">
        <v>132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2965343</v>
      </c>
      <c r="S22" s="660"/>
      <c r="T22" s="660"/>
      <c r="U22" s="660"/>
      <c r="V22" s="660"/>
      <c r="W22" s="660"/>
      <c r="X22" s="660"/>
      <c r="Y22" s="661"/>
      <c r="Z22" s="662">
        <v>60.3</v>
      </c>
      <c r="AA22" s="662"/>
      <c r="AB22" s="662"/>
      <c r="AC22" s="662"/>
      <c r="AD22" s="663">
        <v>2916610</v>
      </c>
      <c r="AE22" s="663"/>
      <c r="AF22" s="663"/>
      <c r="AG22" s="663"/>
      <c r="AH22" s="663"/>
      <c r="AI22" s="663"/>
      <c r="AJ22" s="663"/>
      <c r="AK22" s="663"/>
      <c r="AL22" s="664">
        <v>99.4</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168</v>
      </c>
      <c r="BP22" s="662"/>
      <c r="BQ22" s="662"/>
      <c r="BR22" s="662"/>
      <c r="BS22" s="668" t="s">
        <v>168</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1096</v>
      </c>
      <c r="S23" s="660"/>
      <c r="T23" s="660"/>
      <c r="U23" s="660"/>
      <c r="V23" s="660"/>
      <c r="W23" s="660"/>
      <c r="X23" s="660"/>
      <c r="Y23" s="661"/>
      <c r="Z23" s="662">
        <v>0</v>
      </c>
      <c r="AA23" s="662"/>
      <c r="AB23" s="662"/>
      <c r="AC23" s="662"/>
      <c r="AD23" s="663">
        <v>1096</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230</v>
      </c>
      <c r="BH23" s="660"/>
      <c r="BI23" s="660"/>
      <c r="BJ23" s="660"/>
      <c r="BK23" s="660"/>
      <c r="BL23" s="660"/>
      <c r="BM23" s="660"/>
      <c r="BN23" s="661"/>
      <c r="BO23" s="662" t="s">
        <v>168</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37777</v>
      </c>
      <c r="S24" s="660"/>
      <c r="T24" s="660"/>
      <c r="U24" s="660"/>
      <c r="V24" s="660"/>
      <c r="W24" s="660"/>
      <c r="X24" s="660"/>
      <c r="Y24" s="661"/>
      <c r="Z24" s="662">
        <v>0.8</v>
      </c>
      <c r="AA24" s="662"/>
      <c r="AB24" s="662"/>
      <c r="AC24" s="662"/>
      <c r="AD24" s="663" t="s">
        <v>230</v>
      </c>
      <c r="AE24" s="663"/>
      <c r="AF24" s="663"/>
      <c r="AG24" s="663"/>
      <c r="AH24" s="663"/>
      <c r="AI24" s="663"/>
      <c r="AJ24" s="663"/>
      <c r="AK24" s="663"/>
      <c r="AL24" s="664" t="s">
        <v>168</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230</v>
      </c>
      <c r="BP24" s="662"/>
      <c r="BQ24" s="662"/>
      <c r="BR24" s="662"/>
      <c r="BS24" s="668" t="s">
        <v>168</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1571987</v>
      </c>
      <c r="CS24" s="649"/>
      <c r="CT24" s="649"/>
      <c r="CU24" s="649"/>
      <c r="CV24" s="649"/>
      <c r="CW24" s="649"/>
      <c r="CX24" s="649"/>
      <c r="CY24" s="650"/>
      <c r="CZ24" s="653">
        <v>33.6</v>
      </c>
      <c r="DA24" s="654"/>
      <c r="DB24" s="654"/>
      <c r="DC24" s="673"/>
      <c r="DD24" s="692">
        <v>1132508</v>
      </c>
      <c r="DE24" s="649"/>
      <c r="DF24" s="649"/>
      <c r="DG24" s="649"/>
      <c r="DH24" s="649"/>
      <c r="DI24" s="649"/>
      <c r="DJ24" s="649"/>
      <c r="DK24" s="650"/>
      <c r="DL24" s="692">
        <v>1117134</v>
      </c>
      <c r="DM24" s="649"/>
      <c r="DN24" s="649"/>
      <c r="DO24" s="649"/>
      <c r="DP24" s="649"/>
      <c r="DQ24" s="649"/>
      <c r="DR24" s="649"/>
      <c r="DS24" s="649"/>
      <c r="DT24" s="649"/>
      <c r="DU24" s="649"/>
      <c r="DV24" s="650"/>
      <c r="DW24" s="653">
        <v>38.1</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105132</v>
      </c>
      <c r="S25" s="660"/>
      <c r="T25" s="660"/>
      <c r="U25" s="660"/>
      <c r="V25" s="660"/>
      <c r="W25" s="660"/>
      <c r="X25" s="660"/>
      <c r="Y25" s="661"/>
      <c r="Z25" s="662">
        <v>2.1</v>
      </c>
      <c r="AA25" s="662"/>
      <c r="AB25" s="662"/>
      <c r="AC25" s="662"/>
      <c r="AD25" s="663">
        <v>358</v>
      </c>
      <c r="AE25" s="663"/>
      <c r="AF25" s="663"/>
      <c r="AG25" s="663"/>
      <c r="AH25" s="663"/>
      <c r="AI25" s="663"/>
      <c r="AJ25" s="663"/>
      <c r="AK25" s="663"/>
      <c r="AL25" s="664">
        <v>0</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168</v>
      </c>
      <c r="BP25" s="662"/>
      <c r="BQ25" s="662"/>
      <c r="BR25" s="662"/>
      <c r="BS25" s="668" t="s">
        <v>168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741226</v>
      </c>
      <c r="CS25" s="695"/>
      <c r="CT25" s="695"/>
      <c r="CU25" s="695"/>
      <c r="CV25" s="695"/>
      <c r="CW25" s="695"/>
      <c r="CX25" s="695"/>
      <c r="CY25" s="696"/>
      <c r="CZ25" s="664">
        <v>15.8</v>
      </c>
      <c r="DA25" s="693"/>
      <c r="DB25" s="693"/>
      <c r="DC25" s="697"/>
      <c r="DD25" s="668">
        <v>723027</v>
      </c>
      <c r="DE25" s="695"/>
      <c r="DF25" s="695"/>
      <c r="DG25" s="695"/>
      <c r="DH25" s="695"/>
      <c r="DI25" s="695"/>
      <c r="DJ25" s="695"/>
      <c r="DK25" s="696"/>
      <c r="DL25" s="668">
        <v>715069</v>
      </c>
      <c r="DM25" s="695"/>
      <c r="DN25" s="695"/>
      <c r="DO25" s="695"/>
      <c r="DP25" s="695"/>
      <c r="DQ25" s="695"/>
      <c r="DR25" s="695"/>
      <c r="DS25" s="695"/>
      <c r="DT25" s="695"/>
      <c r="DU25" s="695"/>
      <c r="DV25" s="696"/>
      <c r="DW25" s="664">
        <v>24.4</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11631</v>
      </c>
      <c r="S26" s="660"/>
      <c r="T26" s="660"/>
      <c r="U26" s="660"/>
      <c r="V26" s="660"/>
      <c r="W26" s="660"/>
      <c r="X26" s="660"/>
      <c r="Y26" s="661"/>
      <c r="Z26" s="662">
        <v>0.2</v>
      </c>
      <c r="AA26" s="662"/>
      <c r="AB26" s="662"/>
      <c r="AC26" s="662"/>
      <c r="AD26" s="663" t="s">
        <v>168</v>
      </c>
      <c r="AE26" s="663"/>
      <c r="AF26" s="663"/>
      <c r="AG26" s="663"/>
      <c r="AH26" s="663"/>
      <c r="AI26" s="663"/>
      <c r="AJ26" s="663"/>
      <c r="AK26" s="663"/>
      <c r="AL26" s="664" t="s">
        <v>230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168</v>
      </c>
      <c r="BP26" s="662"/>
      <c r="BQ26" s="662"/>
      <c r="BR26" s="662"/>
      <c r="BS26" s="668" t="s">
        <v>230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443894</v>
      </c>
      <c r="CS26" s="660"/>
      <c r="CT26" s="660"/>
      <c r="CU26" s="660"/>
      <c r="CV26" s="660"/>
      <c r="CW26" s="660"/>
      <c r="CX26" s="660"/>
      <c r="CY26" s="661"/>
      <c r="CZ26" s="664">
        <v>9.5</v>
      </c>
      <c r="DA26" s="693"/>
      <c r="DB26" s="693"/>
      <c r="DC26" s="697"/>
      <c r="DD26" s="668">
        <v>430438</v>
      </c>
      <c r="DE26" s="660"/>
      <c r="DF26" s="660"/>
      <c r="DG26" s="660"/>
      <c r="DH26" s="660"/>
      <c r="DI26" s="660"/>
      <c r="DJ26" s="660"/>
      <c r="DK26" s="661"/>
      <c r="DL26" s="668" t="s">
        <v>230</v>
      </c>
      <c r="DM26" s="660"/>
      <c r="DN26" s="660"/>
      <c r="DO26" s="660"/>
      <c r="DP26" s="660"/>
      <c r="DQ26" s="660"/>
      <c r="DR26" s="660"/>
      <c r="DS26" s="660"/>
      <c r="DT26" s="660"/>
      <c r="DU26" s="660"/>
      <c r="DV26" s="661"/>
      <c r="DW26" s="664" t="s">
        <v>168</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320198</v>
      </c>
      <c r="S27" s="660"/>
      <c r="T27" s="660"/>
      <c r="U27" s="660"/>
      <c r="V27" s="660"/>
      <c r="W27" s="660"/>
      <c r="X27" s="660"/>
      <c r="Y27" s="661"/>
      <c r="Z27" s="662">
        <v>6.5</v>
      </c>
      <c r="AA27" s="662"/>
      <c r="AB27" s="662"/>
      <c r="AC27" s="662"/>
      <c r="AD27" s="663" t="s">
        <v>230</v>
      </c>
      <c r="AE27" s="663"/>
      <c r="AF27" s="663"/>
      <c r="AG27" s="663"/>
      <c r="AH27" s="663"/>
      <c r="AI27" s="663"/>
      <c r="AJ27" s="663"/>
      <c r="AK27" s="663"/>
      <c r="AL27" s="664" t="s">
        <v>168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2722823</v>
      </c>
      <c r="BH27" s="660"/>
      <c r="BI27" s="660"/>
      <c r="BJ27" s="660"/>
      <c r="BK27" s="660"/>
      <c r="BL27" s="660"/>
      <c r="BM27" s="660"/>
      <c r="BN27" s="661"/>
      <c r="BO27" s="662">
        <v>100</v>
      </c>
      <c r="BP27" s="662"/>
      <c r="BQ27" s="662"/>
      <c r="BR27" s="662"/>
      <c r="BS27" s="668">
        <v>314831</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579525</v>
      </c>
      <c r="CS27" s="695"/>
      <c r="CT27" s="695"/>
      <c r="CU27" s="695"/>
      <c r="CV27" s="695"/>
      <c r="CW27" s="695"/>
      <c r="CX27" s="695"/>
      <c r="CY27" s="696"/>
      <c r="CZ27" s="664">
        <v>12.4</v>
      </c>
      <c r="DA27" s="693"/>
      <c r="DB27" s="693"/>
      <c r="DC27" s="697"/>
      <c r="DD27" s="668">
        <v>177659</v>
      </c>
      <c r="DE27" s="695"/>
      <c r="DF27" s="695"/>
      <c r="DG27" s="695"/>
      <c r="DH27" s="695"/>
      <c r="DI27" s="695"/>
      <c r="DJ27" s="695"/>
      <c r="DK27" s="696"/>
      <c r="DL27" s="668">
        <v>170243</v>
      </c>
      <c r="DM27" s="695"/>
      <c r="DN27" s="695"/>
      <c r="DO27" s="695"/>
      <c r="DP27" s="695"/>
      <c r="DQ27" s="695"/>
      <c r="DR27" s="695"/>
      <c r="DS27" s="695"/>
      <c r="DT27" s="695"/>
      <c r="DU27" s="695"/>
      <c r="DV27" s="696"/>
      <c r="DW27" s="664">
        <v>5.8</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168</v>
      </c>
      <c r="S28" s="660"/>
      <c r="T28" s="660"/>
      <c r="U28" s="660"/>
      <c r="V28" s="660"/>
      <c r="W28" s="660"/>
      <c r="X28" s="660"/>
      <c r="Y28" s="661"/>
      <c r="Z28" s="662" t="s">
        <v>230</v>
      </c>
      <c r="AA28" s="662"/>
      <c r="AB28" s="662"/>
      <c r="AC28" s="662"/>
      <c r="AD28" s="663" t="s">
        <v>168</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251236</v>
      </c>
      <c r="CS28" s="660"/>
      <c r="CT28" s="660"/>
      <c r="CU28" s="660"/>
      <c r="CV28" s="660"/>
      <c r="CW28" s="660"/>
      <c r="CX28" s="660"/>
      <c r="CY28" s="661"/>
      <c r="CZ28" s="664">
        <v>5.4</v>
      </c>
      <c r="DA28" s="693"/>
      <c r="DB28" s="693"/>
      <c r="DC28" s="697"/>
      <c r="DD28" s="668">
        <v>231822</v>
      </c>
      <c r="DE28" s="660"/>
      <c r="DF28" s="660"/>
      <c r="DG28" s="660"/>
      <c r="DH28" s="660"/>
      <c r="DI28" s="660"/>
      <c r="DJ28" s="660"/>
      <c r="DK28" s="661"/>
      <c r="DL28" s="668">
        <v>231822</v>
      </c>
      <c r="DM28" s="660"/>
      <c r="DN28" s="660"/>
      <c r="DO28" s="660"/>
      <c r="DP28" s="660"/>
      <c r="DQ28" s="660"/>
      <c r="DR28" s="660"/>
      <c r="DS28" s="660"/>
      <c r="DT28" s="660"/>
      <c r="DU28" s="660"/>
      <c r="DV28" s="661"/>
      <c r="DW28" s="664">
        <v>7.9</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388236</v>
      </c>
      <c r="S29" s="660"/>
      <c r="T29" s="660"/>
      <c r="U29" s="660"/>
      <c r="V29" s="660"/>
      <c r="W29" s="660"/>
      <c r="X29" s="660"/>
      <c r="Y29" s="661"/>
      <c r="Z29" s="662">
        <v>7.9</v>
      </c>
      <c r="AA29" s="662"/>
      <c r="AB29" s="662"/>
      <c r="AC29" s="662"/>
      <c r="AD29" s="663" t="s">
        <v>230</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251236</v>
      </c>
      <c r="CS29" s="695"/>
      <c r="CT29" s="695"/>
      <c r="CU29" s="695"/>
      <c r="CV29" s="695"/>
      <c r="CW29" s="695"/>
      <c r="CX29" s="695"/>
      <c r="CY29" s="696"/>
      <c r="CZ29" s="664">
        <v>5.4</v>
      </c>
      <c r="DA29" s="693"/>
      <c r="DB29" s="693"/>
      <c r="DC29" s="697"/>
      <c r="DD29" s="668">
        <v>231822</v>
      </c>
      <c r="DE29" s="695"/>
      <c r="DF29" s="695"/>
      <c r="DG29" s="695"/>
      <c r="DH29" s="695"/>
      <c r="DI29" s="695"/>
      <c r="DJ29" s="695"/>
      <c r="DK29" s="696"/>
      <c r="DL29" s="668">
        <v>231822</v>
      </c>
      <c r="DM29" s="695"/>
      <c r="DN29" s="695"/>
      <c r="DO29" s="695"/>
      <c r="DP29" s="695"/>
      <c r="DQ29" s="695"/>
      <c r="DR29" s="695"/>
      <c r="DS29" s="695"/>
      <c r="DT29" s="695"/>
      <c r="DU29" s="695"/>
      <c r="DV29" s="696"/>
      <c r="DW29" s="664">
        <v>7.9</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41360</v>
      </c>
      <c r="S30" s="660"/>
      <c r="T30" s="660"/>
      <c r="U30" s="660"/>
      <c r="V30" s="660"/>
      <c r="W30" s="660"/>
      <c r="X30" s="660"/>
      <c r="Y30" s="661"/>
      <c r="Z30" s="662">
        <v>0.8</v>
      </c>
      <c r="AA30" s="662"/>
      <c r="AB30" s="662"/>
      <c r="AC30" s="662"/>
      <c r="AD30" s="663">
        <v>17497</v>
      </c>
      <c r="AE30" s="663"/>
      <c r="AF30" s="663"/>
      <c r="AG30" s="663"/>
      <c r="AH30" s="663"/>
      <c r="AI30" s="663"/>
      <c r="AJ30" s="663"/>
      <c r="AK30" s="663"/>
      <c r="AL30" s="664">
        <v>0.6</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99.9</v>
      </c>
      <c r="BH30" s="720"/>
      <c r="BI30" s="720"/>
      <c r="BJ30" s="720"/>
      <c r="BK30" s="720"/>
      <c r="BL30" s="720"/>
      <c r="BM30" s="654">
        <v>99.8</v>
      </c>
      <c r="BN30" s="720"/>
      <c r="BO30" s="720"/>
      <c r="BP30" s="720"/>
      <c r="BQ30" s="721"/>
      <c r="BR30" s="719">
        <v>99.9</v>
      </c>
      <c r="BS30" s="720"/>
      <c r="BT30" s="720"/>
      <c r="BU30" s="720"/>
      <c r="BV30" s="720"/>
      <c r="BW30" s="720"/>
      <c r="BX30" s="654">
        <v>99.8</v>
      </c>
      <c r="BY30" s="720"/>
      <c r="BZ30" s="720"/>
      <c r="CA30" s="720"/>
      <c r="CB30" s="721"/>
      <c r="CD30" s="724"/>
      <c r="CE30" s="725"/>
      <c r="CF30" s="674" t="s">
        <v>306</v>
      </c>
      <c r="CG30" s="675"/>
      <c r="CH30" s="675"/>
      <c r="CI30" s="675"/>
      <c r="CJ30" s="675"/>
      <c r="CK30" s="675"/>
      <c r="CL30" s="675"/>
      <c r="CM30" s="675"/>
      <c r="CN30" s="675"/>
      <c r="CO30" s="675"/>
      <c r="CP30" s="675"/>
      <c r="CQ30" s="676"/>
      <c r="CR30" s="659">
        <v>236112</v>
      </c>
      <c r="CS30" s="660"/>
      <c r="CT30" s="660"/>
      <c r="CU30" s="660"/>
      <c r="CV30" s="660"/>
      <c r="CW30" s="660"/>
      <c r="CX30" s="660"/>
      <c r="CY30" s="661"/>
      <c r="CZ30" s="664">
        <v>5</v>
      </c>
      <c r="DA30" s="693"/>
      <c r="DB30" s="693"/>
      <c r="DC30" s="697"/>
      <c r="DD30" s="668">
        <v>218802</v>
      </c>
      <c r="DE30" s="660"/>
      <c r="DF30" s="660"/>
      <c r="DG30" s="660"/>
      <c r="DH30" s="660"/>
      <c r="DI30" s="660"/>
      <c r="DJ30" s="660"/>
      <c r="DK30" s="661"/>
      <c r="DL30" s="668">
        <v>218802</v>
      </c>
      <c r="DM30" s="660"/>
      <c r="DN30" s="660"/>
      <c r="DO30" s="660"/>
      <c r="DP30" s="660"/>
      <c r="DQ30" s="660"/>
      <c r="DR30" s="660"/>
      <c r="DS30" s="660"/>
      <c r="DT30" s="660"/>
      <c r="DU30" s="660"/>
      <c r="DV30" s="661"/>
      <c r="DW30" s="664">
        <v>7.5</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197493</v>
      </c>
      <c r="S31" s="660"/>
      <c r="T31" s="660"/>
      <c r="U31" s="660"/>
      <c r="V31" s="660"/>
      <c r="W31" s="660"/>
      <c r="X31" s="660"/>
      <c r="Y31" s="661"/>
      <c r="Z31" s="662">
        <v>4</v>
      </c>
      <c r="AA31" s="662"/>
      <c r="AB31" s="662"/>
      <c r="AC31" s="662"/>
      <c r="AD31" s="663" t="s">
        <v>168</v>
      </c>
      <c r="AE31" s="663"/>
      <c r="AF31" s="663"/>
      <c r="AG31" s="663"/>
      <c r="AH31" s="663"/>
      <c r="AI31" s="663"/>
      <c r="AJ31" s="663"/>
      <c r="AK31" s="663"/>
      <c r="AL31" s="664" t="s">
        <v>168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99.8</v>
      </c>
      <c r="BH31" s="695"/>
      <c r="BI31" s="695"/>
      <c r="BJ31" s="695"/>
      <c r="BK31" s="695"/>
      <c r="BL31" s="695"/>
      <c r="BM31" s="665">
        <v>99.4</v>
      </c>
      <c r="BN31" s="717"/>
      <c r="BO31" s="717"/>
      <c r="BP31" s="717"/>
      <c r="BQ31" s="718"/>
      <c r="BR31" s="716">
        <v>99.6</v>
      </c>
      <c r="BS31" s="695"/>
      <c r="BT31" s="695"/>
      <c r="BU31" s="695"/>
      <c r="BV31" s="695"/>
      <c r="BW31" s="695"/>
      <c r="BX31" s="665">
        <v>99.3</v>
      </c>
      <c r="BY31" s="717"/>
      <c r="BZ31" s="717"/>
      <c r="CA31" s="717"/>
      <c r="CB31" s="718"/>
      <c r="CD31" s="724"/>
      <c r="CE31" s="725"/>
      <c r="CF31" s="674" t="s">
        <v>310</v>
      </c>
      <c r="CG31" s="675"/>
      <c r="CH31" s="675"/>
      <c r="CI31" s="675"/>
      <c r="CJ31" s="675"/>
      <c r="CK31" s="675"/>
      <c r="CL31" s="675"/>
      <c r="CM31" s="675"/>
      <c r="CN31" s="675"/>
      <c r="CO31" s="675"/>
      <c r="CP31" s="675"/>
      <c r="CQ31" s="676"/>
      <c r="CR31" s="659">
        <v>15124</v>
      </c>
      <c r="CS31" s="695"/>
      <c r="CT31" s="695"/>
      <c r="CU31" s="695"/>
      <c r="CV31" s="695"/>
      <c r="CW31" s="695"/>
      <c r="CX31" s="695"/>
      <c r="CY31" s="696"/>
      <c r="CZ31" s="664">
        <v>0.3</v>
      </c>
      <c r="DA31" s="693"/>
      <c r="DB31" s="693"/>
      <c r="DC31" s="697"/>
      <c r="DD31" s="668">
        <v>13020</v>
      </c>
      <c r="DE31" s="695"/>
      <c r="DF31" s="695"/>
      <c r="DG31" s="695"/>
      <c r="DH31" s="695"/>
      <c r="DI31" s="695"/>
      <c r="DJ31" s="695"/>
      <c r="DK31" s="696"/>
      <c r="DL31" s="668">
        <v>13020</v>
      </c>
      <c r="DM31" s="695"/>
      <c r="DN31" s="695"/>
      <c r="DO31" s="695"/>
      <c r="DP31" s="695"/>
      <c r="DQ31" s="695"/>
      <c r="DR31" s="695"/>
      <c r="DS31" s="695"/>
      <c r="DT31" s="695"/>
      <c r="DU31" s="695"/>
      <c r="DV31" s="696"/>
      <c r="DW31" s="664">
        <v>0.4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159956</v>
      </c>
      <c r="S32" s="660"/>
      <c r="T32" s="660"/>
      <c r="U32" s="660"/>
      <c r="V32" s="660"/>
      <c r="W32" s="660"/>
      <c r="X32" s="660"/>
      <c r="Y32" s="661"/>
      <c r="Z32" s="662">
        <v>3.3</v>
      </c>
      <c r="AA32" s="662"/>
      <c r="AB32" s="662"/>
      <c r="AC32" s="662"/>
      <c r="AD32" s="663" t="s">
        <v>168</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100</v>
      </c>
      <c r="BH32" s="729"/>
      <c r="BI32" s="729"/>
      <c r="BJ32" s="729"/>
      <c r="BK32" s="729"/>
      <c r="BL32" s="729"/>
      <c r="BM32" s="730">
        <v>99.9</v>
      </c>
      <c r="BN32" s="729"/>
      <c r="BO32" s="729"/>
      <c r="BP32" s="729"/>
      <c r="BQ32" s="731"/>
      <c r="BR32" s="728">
        <v>100</v>
      </c>
      <c r="BS32" s="729"/>
      <c r="BT32" s="729"/>
      <c r="BU32" s="729"/>
      <c r="BV32" s="729"/>
      <c r="BW32" s="729"/>
      <c r="BX32" s="730">
        <v>99.9</v>
      </c>
      <c r="BY32" s="729"/>
      <c r="BZ32" s="729"/>
      <c r="CA32" s="729"/>
      <c r="CB32" s="731"/>
      <c r="CD32" s="726"/>
      <c r="CE32" s="727"/>
      <c r="CF32" s="674" t="s">
        <v>313</v>
      </c>
      <c r="CG32" s="675"/>
      <c r="CH32" s="675"/>
      <c r="CI32" s="675"/>
      <c r="CJ32" s="675"/>
      <c r="CK32" s="675"/>
      <c r="CL32" s="675"/>
      <c r="CM32" s="675"/>
      <c r="CN32" s="675"/>
      <c r="CO32" s="675"/>
      <c r="CP32" s="675"/>
      <c r="CQ32" s="676"/>
      <c r="CR32" s="659" t="s">
        <v>168</v>
      </c>
      <c r="CS32" s="660"/>
      <c r="CT32" s="660"/>
      <c r="CU32" s="660"/>
      <c r="CV32" s="660"/>
      <c r="CW32" s="660"/>
      <c r="CX32" s="660"/>
      <c r="CY32" s="661"/>
      <c r="CZ32" s="664" t="s">
        <v>168</v>
      </c>
      <c r="DA32" s="693"/>
      <c r="DB32" s="693"/>
      <c r="DC32" s="697"/>
      <c r="DD32" s="668" t="s">
        <v>168</v>
      </c>
      <c r="DE32" s="660"/>
      <c r="DF32" s="660"/>
      <c r="DG32" s="660"/>
      <c r="DH32" s="660"/>
      <c r="DI32" s="660"/>
      <c r="DJ32" s="660"/>
      <c r="DK32" s="661"/>
      <c r="DL32" s="668" t="s">
        <v>168</v>
      </c>
      <c r="DM32" s="660"/>
      <c r="DN32" s="660"/>
      <c r="DO32" s="660"/>
      <c r="DP32" s="660"/>
      <c r="DQ32" s="660"/>
      <c r="DR32" s="660"/>
      <c r="DS32" s="660"/>
      <c r="DT32" s="660"/>
      <c r="DU32" s="660"/>
      <c r="DV32" s="661"/>
      <c r="DW32" s="664" t="s">
        <v>230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344982</v>
      </c>
      <c r="S33" s="660"/>
      <c r="T33" s="660"/>
      <c r="U33" s="660"/>
      <c r="V33" s="660"/>
      <c r="W33" s="660"/>
      <c r="X33" s="660"/>
      <c r="Y33" s="661"/>
      <c r="Z33" s="662">
        <v>7</v>
      </c>
      <c r="AA33" s="662"/>
      <c r="AB33" s="662"/>
      <c r="AC33" s="662"/>
      <c r="AD33" s="663" t="s">
        <v>168</v>
      </c>
      <c r="AE33" s="663"/>
      <c r="AF33" s="663"/>
      <c r="AG33" s="663"/>
      <c r="AH33" s="663"/>
      <c r="AI33" s="663"/>
      <c r="AJ33" s="663"/>
      <c r="AK33" s="663"/>
      <c r="AL33" s="664" t="s">
        <v>168</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2214568</v>
      </c>
      <c r="CS33" s="695"/>
      <c r="CT33" s="695"/>
      <c r="CU33" s="695"/>
      <c r="CV33" s="695"/>
      <c r="CW33" s="695"/>
      <c r="CX33" s="695"/>
      <c r="CY33" s="696"/>
      <c r="CZ33" s="664">
        <v>47.3</v>
      </c>
      <c r="DA33" s="693"/>
      <c r="DB33" s="693"/>
      <c r="DC33" s="697"/>
      <c r="DD33" s="668">
        <v>1879780</v>
      </c>
      <c r="DE33" s="695"/>
      <c r="DF33" s="695"/>
      <c r="DG33" s="695"/>
      <c r="DH33" s="695"/>
      <c r="DI33" s="695"/>
      <c r="DJ33" s="695"/>
      <c r="DK33" s="696"/>
      <c r="DL33" s="668">
        <v>1104186</v>
      </c>
      <c r="DM33" s="695"/>
      <c r="DN33" s="695"/>
      <c r="DO33" s="695"/>
      <c r="DP33" s="695"/>
      <c r="DQ33" s="695"/>
      <c r="DR33" s="695"/>
      <c r="DS33" s="695"/>
      <c r="DT33" s="695"/>
      <c r="DU33" s="695"/>
      <c r="DV33" s="696"/>
      <c r="DW33" s="664">
        <v>37.6</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65217</v>
      </c>
      <c r="S34" s="660"/>
      <c r="T34" s="660"/>
      <c r="U34" s="660"/>
      <c r="V34" s="660"/>
      <c r="W34" s="660"/>
      <c r="X34" s="660"/>
      <c r="Y34" s="661"/>
      <c r="Z34" s="662">
        <v>1.3</v>
      </c>
      <c r="AA34" s="662"/>
      <c r="AB34" s="662"/>
      <c r="AC34" s="662"/>
      <c r="AD34" s="663">
        <v>9</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730267</v>
      </c>
      <c r="CS34" s="660"/>
      <c r="CT34" s="660"/>
      <c r="CU34" s="660"/>
      <c r="CV34" s="660"/>
      <c r="CW34" s="660"/>
      <c r="CX34" s="660"/>
      <c r="CY34" s="661"/>
      <c r="CZ34" s="664">
        <v>15.6</v>
      </c>
      <c r="DA34" s="693"/>
      <c r="DB34" s="693"/>
      <c r="DC34" s="697"/>
      <c r="DD34" s="668">
        <v>592107</v>
      </c>
      <c r="DE34" s="660"/>
      <c r="DF34" s="660"/>
      <c r="DG34" s="660"/>
      <c r="DH34" s="660"/>
      <c r="DI34" s="660"/>
      <c r="DJ34" s="660"/>
      <c r="DK34" s="661"/>
      <c r="DL34" s="668">
        <v>442791</v>
      </c>
      <c r="DM34" s="660"/>
      <c r="DN34" s="660"/>
      <c r="DO34" s="660"/>
      <c r="DP34" s="660"/>
      <c r="DQ34" s="660"/>
      <c r="DR34" s="660"/>
      <c r="DS34" s="660"/>
      <c r="DT34" s="660"/>
      <c r="DU34" s="660"/>
      <c r="DV34" s="661"/>
      <c r="DW34" s="664">
        <v>15.1</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281600</v>
      </c>
      <c r="S35" s="660"/>
      <c r="T35" s="660"/>
      <c r="U35" s="660"/>
      <c r="V35" s="660"/>
      <c r="W35" s="660"/>
      <c r="X35" s="660"/>
      <c r="Y35" s="661"/>
      <c r="Z35" s="662">
        <v>5.7</v>
      </c>
      <c r="AA35" s="662"/>
      <c r="AB35" s="662"/>
      <c r="AC35" s="662"/>
      <c r="AD35" s="663" t="s">
        <v>168</v>
      </c>
      <c r="AE35" s="663"/>
      <c r="AF35" s="663"/>
      <c r="AG35" s="663"/>
      <c r="AH35" s="663"/>
      <c r="AI35" s="663"/>
      <c r="AJ35" s="663"/>
      <c r="AK35" s="663"/>
      <c r="AL35" s="664" t="s">
        <v>230</v>
      </c>
      <c r="AM35" s="665"/>
      <c r="AN35" s="665"/>
      <c r="AO35" s="666"/>
      <c r="AP35" s="214"/>
      <c r="AQ35" s="732" t="s">
        <v>321</v>
      </c>
      <c r="AR35" s="733"/>
      <c r="AS35" s="733"/>
      <c r="AT35" s="733"/>
      <c r="AU35" s="733"/>
      <c r="AV35" s="733"/>
      <c r="AW35" s="733"/>
      <c r="AX35" s="733"/>
      <c r="AY35" s="734"/>
      <c r="AZ35" s="648">
        <v>506809</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59858</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41007</v>
      </c>
      <c r="CS35" s="695"/>
      <c r="CT35" s="695"/>
      <c r="CU35" s="695"/>
      <c r="CV35" s="695"/>
      <c r="CW35" s="695"/>
      <c r="CX35" s="695"/>
      <c r="CY35" s="696"/>
      <c r="CZ35" s="664">
        <v>0.9</v>
      </c>
      <c r="DA35" s="693"/>
      <c r="DB35" s="693"/>
      <c r="DC35" s="697"/>
      <c r="DD35" s="668">
        <v>33138</v>
      </c>
      <c r="DE35" s="695"/>
      <c r="DF35" s="695"/>
      <c r="DG35" s="695"/>
      <c r="DH35" s="695"/>
      <c r="DI35" s="695"/>
      <c r="DJ35" s="695"/>
      <c r="DK35" s="696"/>
      <c r="DL35" s="668">
        <v>5570</v>
      </c>
      <c r="DM35" s="695"/>
      <c r="DN35" s="695"/>
      <c r="DO35" s="695"/>
      <c r="DP35" s="695"/>
      <c r="DQ35" s="695"/>
      <c r="DR35" s="695"/>
      <c r="DS35" s="695"/>
      <c r="DT35" s="695"/>
      <c r="DU35" s="695"/>
      <c r="DV35" s="696"/>
      <c r="DW35" s="664">
        <v>0.2</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230</v>
      </c>
      <c r="AA36" s="662"/>
      <c r="AB36" s="662"/>
      <c r="AC36" s="662"/>
      <c r="AD36" s="663" t="s">
        <v>132</v>
      </c>
      <c r="AE36" s="663"/>
      <c r="AF36" s="663"/>
      <c r="AG36" s="663"/>
      <c r="AH36" s="663"/>
      <c r="AI36" s="663"/>
      <c r="AJ36" s="663"/>
      <c r="AK36" s="663"/>
      <c r="AL36" s="664" t="s">
        <v>230</v>
      </c>
      <c r="AM36" s="665"/>
      <c r="AN36" s="665"/>
      <c r="AO36" s="666"/>
      <c r="AQ36" s="736" t="s">
        <v>325</v>
      </c>
      <c r="AR36" s="737"/>
      <c r="AS36" s="737"/>
      <c r="AT36" s="737"/>
      <c r="AU36" s="737"/>
      <c r="AV36" s="737"/>
      <c r="AW36" s="737"/>
      <c r="AX36" s="737"/>
      <c r="AY36" s="738"/>
      <c r="AZ36" s="659">
        <v>142720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45713</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671123</v>
      </c>
      <c r="CS36" s="660"/>
      <c r="CT36" s="660"/>
      <c r="CU36" s="660"/>
      <c r="CV36" s="660"/>
      <c r="CW36" s="660"/>
      <c r="CX36" s="660"/>
      <c r="CY36" s="661"/>
      <c r="CZ36" s="664">
        <v>14.3</v>
      </c>
      <c r="DA36" s="693"/>
      <c r="DB36" s="693"/>
      <c r="DC36" s="697"/>
      <c r="DD36" s="668">
        <v>560711</v>
      </c>
      <c r="DE36" s="660"/>
      <c r="DF36" s="660"/>
      <c r="DG36" s="660"/>
      <c r="DH36" s="660"/>
      <c r="DI36" s="660"/>
      <c r="DJ36" s="660"/>
      <c r="DK36" s="661"/>
      <c r="DL36" s="668">
        <v>297549</v>
      </c>
      <c r="DM36" s="660"/>
      <c r="DN36" s="660"/>
      <c r="DO36" s="660"/>
      <c r="DP36" s="660"/>
      <c r="DQ36" s="660"/>
      <c r="DR36" s="660"/>
      <c r="DS36" s="660"/>
      <c r="DT36" s="660"/>
      <c r="DU36" s="660"/>
      <c r="DV36" s="661"/>
      <c r="DW36" s="664">
        <v>10.1</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t="s">
        <v>230</v>
      </c>
      <c r="S37" s="660"/>
      <c r="T37" s="660"/>
      <c r="U37" s="660"/>
      <c r="V37" s="660"/>
      <c r="W37" s="660"/>
      <c r="X37" s="660"/>
      <c r="Y37" s="661"/>
      <c r="Z37" s="662" t="s">
        <v>168</v>
      </c>
      <c r="AA37" s="662"/>
      <c r="AB37" s="662"/>
      <c r="AC37" s="662"/>
      <c r="AD37" s="663" t="s">
        <v>132</v>
      </c>
      <c r="AE37" s="663"/>
      <c r="AF37" s="663"/>
      <c r="AG37" s="663"/>
      <c r="AH37" s="663"/>
      <c r="AI37" s="663"/>
      <c r="AJ37" s="663"/>
      <c r="AK37" s="663"/>
      <c r="AL37" s="664" t="s">
        <v>230</v>
      </c>
      <c r="AM37" s="665"/>
      <c r="AN37" s="665"/>
      <c r="AO37" s="666"/>
      <c r="AQ37" s="736" t="s">
        <v>329</v>
      </c>
      <c r="AR37" s="737"/>
      <c r="AS37" s="737"/>
      <c r="AT37" s="737"/>
      <c r="AU37" s="737"/>
      <c r="AV37" s="737"/>
      <c r="AW37" s="737"/>
      <c r="AX37" s="737"/>
      <c r="AY37" s="738"/>
      <c r="AZ37" s="659">
        <v>24486</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860</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189009</v>
      </c>
      <c r="CS37" s="695"/>
      <c r="CT37" s="695"/>
      <c r="CU37" s="695"/>
      <c r="CV37" s="695"/>
      <c r="CW37" s="695"/>
      <c r="CX37" s="695"/>
      <c r="CY37" s="696"/>
      <c r="CZ37" s="664">
        <v>4</v>
      </c>
      <c r="DA37" s="693"/>
      <c r="DB37" s="693"/>
      <c r="DC37" s="697"/>
      <c r="DD37" s="668">
        <v>189009</v>
      </c>
      <c r="DE37" s="695"/>
      <c r="DF37" s="695"/>
      <c r="DG37" s="695"/>
      <c r="DH37" s="695"/>
      <c r="DI37" s="695"/>
      <c r="DJ37" s="695"/>
      <c r="DK37" s="696"/>
      <c r="DL37" s="668">
        <v>163951</v>
      </c>
      <c r="DM37" s="695"/>
      <c r="DN37" s="695"/>
      <c r="DO37" s="695"/>
      <c r="DP37" s="695"/>
      <c r="DQ37" s="695"/>
      <c r="DR37" s="695"/>
      <c r="DS37" s="695"/>
      <c r="DT37" s="695"/>
      <c r="DU37" s="695"/>
      <c r="DV37" s="696"/>
      <c r="DW37" s="664">
        <v>5.6</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4920021</v>
      </c>
      <c r="S38" s="740"/>
      <c r="T38" s="740"/>
      <c r="U38" s="740"/>
      <c r="V38" s="740"/>
      <c r="W38" s="740"/>
      <c r="X38" s="740"/>
      <c r="Y38" s="741"/>
      <c r="Z38" s="742">
        <v>100</v>
      </c>
      <c r="AA38" s="742"/>
      <c r="AB38" s="742"/>
      <c r="AC38" s="742"/>
      <c r="AD38" s="743">
        <v>2935570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981</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1470</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505828</v>
      </c>
      <c r="CS38" s="660"/>
      <c r="CT38" s="660"/>
      <c r="CU38" s="660"/>
      <c r="CV38" s="660"/>
      <c r="CW38" s="660"/>
      <c r="CX38" s="660"/>
      <c r="CY38" s="661"/>
      <c r="CZ38" s="664">
        <v>10.8</v>
      </c>
      <c r="DA38" s="693"/>
      <c r="DB38" s="693"/>
      <c r="DC38" s="697"/>
      <c r="DD38" s="668">
        <v>448908</v>
      </c>
      <c r="DE38" s="660"/>
      <c r="DF38" s="660"/>
      <c r="DG38" s="660"/>
      <c r="DH38" s="660"/>
      <c r="DI38" s="660"/>
      <c r="DJ38" s="660"/>
      <c r="DK38" s="661"/>
      <c r="DL38" s="668">
        <v>356039</v>
      </c>
      <c r="DM38" s="660"/>
      <c r="DN38" s="660"/>
      <c r="DO38" s="660"/>
      <c r="DP38" s="660"/>
      <c r="DQ38" s="660"/>
      <c r="DR38" s="660"/>
      <c r="DS38" s="660"/>
      <c r="DT38" s="660"/>
      <c r="DU38" s="660"/>
      <c r="DV38" s="661"/>
      <c r="DW38" s="664">
        <v>12.1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168</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101</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240947</v>
      </c>
      <c r="CS39" s="695"/>
      <c r="CT39" s="695"/>
      <c r="CU39" s="695"/>
      <c r="CV39" s="695"/>
      <c r="CW39" s="695"/>
      <c r="CX39" s="695"/>
      <c r="CY39" s="696"/>
      <c r="CZ39" s="664">
        <v>5.0999999999999996</v>
      </c>
      <c r="DA39" s="693"/>
      <c r="DB39" s="693"/>
      <c r="DC39" s="697"/>
      <c r="DD39" s="668">
        <v>240000</v>
      </c>
      <c r="DE39" s="695"/>
      <c r="DF39" s="695"/>
      <c r="DG39" s="695"/>
      <c r="DH39" s="695"/>
      <c r="DI39" s="695"/>
      <c r="DJ39" s="695"/>
      <c r="DK39" s="696"/>
      <c r="DL39" s="668" t="s">
        <v>230</v>
      </c>
      <c r="DM39" s="695"/>
      <c r="DN39" s="695"/>
      <c r="DO39" s="695"/>
      <c r="DP39" s="695"/>
      <c r="DQ39" s="695"/>
      <c r="DR39" s="695"/>
      <c r="DS39" s="695"/>
      <c r="DT39" s="695"/>
      <c r="DU39" s="695"/>
      <c r="DV39" s="696"/>
      <c r="DW39" s="664" t="s">
        <v>168</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82086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115</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25396</v>
      </c>
      <c r="CS40" s="660"/>
      <c r="CT40" s="660"/>
      <c r="CU40" s="660"/>
      <c r="CV40" s="660"/>
      <c r="CW40" s="660"/>
      <c r="CX40" s="660"/>
      <c r="CY40" s="661"/>
      <c r="CZ40" s="664">
        <v>0.5</v>
      </c>
      <c r="DA40" s="693"/>
      <c r="DB40" s="693"/>
      <c r="DC40" s="697"/>
      <c r="DD40" s="668">
        <v>4916</v>
      </c>
      <c r="DE40" s="660"/>
      <c r="DF40" s="660"/>
      <c r="DG40" s="660"/>
      <c r="DH40" s="660"/>
      <c r="DI40" s="660"/>
      <c r="DJ40" s="660"/>
      <c r="DK40" s="661"/>
      <c r="DL40" s="668">
        <v>2237</v>
      </c>
      <c r="DM40" s="660"/>
      <c r="DN40" s="660"/>
      <c r="DO40" s="660"/>
      <c r="DP40" s="660"/>
      <c r="DQ40" s="660"/>
      <c r="DR40" s="660"/>
      <c r="DS40" s="660"/>
      <c r="DT40" s="660"/>
      <c r="DU40" s="660"/>
      <c r="DV40" s="661"/>
      <c r="DW40" s="664">
        <v>0.1</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256536</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310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132</v>
      </c>
      <c r="DA41" s="693"/>
      <c r="DB41" s="693"/>
      <c r="DC41" s="697"/>
      <c r="DD41" s="668" t="s">
        <v>168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892314</v>
      </c>
      <c r="CS42" s="660"/>
      <c r="CT42" s="660"/>
      <c r="CU42" s="660"/>
      <c r="CV42" s="660"/>
      <c r="CW42" s="660"/>
      <c r="CX42" s="660"/>
      <c r="CY42" s="661"/>
      <c r="CZ42" s="664">
        <v>19.100000000000001</v>
      </c>
      <c r="DA42" s="665"/>
      <c r="DB42" s="665"/>
      <c r="DC42" s="760"/>
      <c r="DD42" s="668">
        <v>188542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8511</v>
      </c>
      <c r="CS43" s="695"/>
      <c r="CT43" s="695"/>
      <c r="CU43" s="695"/>
      <c r="CV43" s="695"/>
      <c r="CW43" s="695"/>
      <c r="CX43" s="695"/>
      <c r="CY43" s="696"/>
      <c r="CZ43" s="664">
        <v>0.2</v>
      </c>
      <c r="DA43" s="693"/>
      <c r="DB43" s="693"/>
      <c r="DC43" s="697"/>
      <c r="DD43" s="668">
        <v>8511</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881181</v>
      </c>
      <c r="CS44" s="660"/>
      <c r="CT44" s="660"/>
      <c r="CU44" s="660"/>
      <c r="CV44" s="660"/>
      <c r="CW44" s="660"/>
      <c r="CX44" s="660"/>
      <c r="CY44" s="661"/>
      <c r="CZ44" s="664">
        <v>18.8</v>
      </c>
      <c r="DA44" s="665"/>
      <c r="DB44" s="665"/>
      <c r="DC44" s="760"/>
      <c r="DD44" s="668">
        <v>177409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381910</v>
      </c>
      <c r="CS45" s="695"/>
      <c r="CT45" s="695"/>
      <c r="CU45" s="695"/>
      <c r="CV45" s="695"/>
      <c r="CW45" s="695"/>
      <c r="CX45" s="695"/>
      <c r="CY45" s="696"/>
      <c r="CZ45" s="664">
        <v>8.1999999999999993</v>
      </c>
      <c r="DA45" s="693"/>
      <c r="DB45" s="693"/>
      <c r="DC45" s="697"/>
      <c r="DD45" s="668">
        <v>28289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498215</v>
      </c>
      <c r="CS46" s="660"/>
      <c r="CT46" s="660"/>
      <c r="CU46" s="660"/>
      <c r="CV46" s="660"/>
      <c r="CW46" s="660"/>
      <c r="CX46" s="660"/>
      <c r="CY46" s="661"/>
      <c r="CZ46" s="664">
        <v>10.6</v>
      </c>
      <c r="DA46" s="665"/>
      <c r="DB46" s="665"/>
      <c r="DC46" s="760"/>
      <c r="DD46" s="668">
        <v>148064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11133</v>
      </c>
      <c r="CS47" s="695"/>
      <c r="CT47" s="695"/>
      <c r="CU47" s="695"/>
      <c r="CV47" s="695"/>
      <c r="CW47" s="695"/>
      <c r="CX47" s="695"/>
      <c r="CY47" s="696"/>
      <c r="CZ47" s="664">
        <v>0.2</v>
      </c>
      <c r="DA47" s="693"/>
      <c r="DB47" s="693"/>
      <c r="DC47" s="697"/>
      <c r="DD47" s="668">
        <v>11133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168</v>
      </c>
      <c r="CS48" s="660"/>
      <c r="CT48" s="660"/>
      <c r="CU48" s="660"/>
      <c r="CV48" s="660"/>
      <c r="CW48" s="660"/>
      <c r="CX48" s="660"/>
      <c r="CY48" s="661"/>
      <c r="CZ48" s="664" t="s">
        <v>168</v>
      </c>
      <c r="DA48" s="665"/>
      <c r="DB48" s="665"/>
      <c r="DC48" s="760"/>
      <c r="DD48" s="668" t="s">
        <v>168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4678869</v>
      </c>
      <c r="CS49" s="729"/>
      <c r="CT49" s="729"/>
      <c r="CU49" s="729"/>
      <c r="CV49" s="729"/>
      <c r="CW49" s="729"/>
      <c r="CX49" s="729"/>
      <c r="CY49" s="761"/>
      <c r="CZ49" s="744">
        <v>100</v>
      </c>
      <c r="DA49" s="762"/>
      <c r="DB49" s="762"/>
      <c r="DC49" s="763"/>
      <c r="DD49" s="764">
        <v>3200830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i+/V3QWWyO739Y2g71cUNWlQCSqKhRAkg1+BBYJ6gApq/RBZghl4VQXNIHYx7xY+iEaUwx5Mtz/C4WoBxybmA==" saltValue="1dyrZBfrCKuR9yjkeSSXa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4920</v>
      </c>
      <c r="R7" s="795"/>
      <c r="S7" s="795"/>
      <c r="T7" s="795"/>
      <c r="U7" s="795"/>
      <c r="V7" s="795">
        <v>4679</v>
      </c>
      <c r="W7" s="795"/>
      <c r="X7" s="795"/>
      <c r="Y7" s="795"/>
      <c r="Z7" s="795"/>
      <c r="AA7" s="795">
        <v>241</v>
      </c>
      <c r="AB7" s="795"/>
      <c r="AC7" s="795"/>
      <c r="AD7" s="795"/>
      <c r="AE7" s="796"/>
      <c r="AF7" s="797">
        <v>240</v>
      </c>
      <c r="AG7" s="798"/>
      <c r="AH7" s="798"/>
      <c r="AI7" s="798"/>
      <c r="AJ7" s="799"/>
      <c r="AK7" s="834">
        <v>160</v>
      </c>
      <c r="AL7" s="835"/>
      <c r="AM7" s="835"/>
      <c r="AN7" s="835"/>
      <c r="AO7" s="835"/>
      <c r="AP7" s="835">
        <v>1325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580</v>
      </c>
      <c r="BT7" s="839"/>
      <c r="BU7" s="839"/>
      <c r="BV7" s="839"/>
      <c r="BW7" s="839"/>
      <c r="BX7" s="839"/>
      <c r="BY7" s="839"/>
      <c r="BZ7" s="839"/>
      <c r="CA7" s="839"/>
      <c r="CB7" s="839"/>
      <c r="CC7" s="839"/>
      <c r="CD7" s="839"/>
      <c r="CE7" s="839"/>
      <c r="CF7" s="839"/>
      <c r="CG7" s="840"/>
      <c r="CH7" s="831">
        <v>-2</v>
      </c>
      <c r="CI7" s="832"/>
      <c r="CJ7" s="832"/>
      <c r="CK7" s="832"/>
      <c r="CL7" s="833"/>
      <c r="CM7" s="831">
        <v>30</v>
      </c>
      <c r="CN7" s="832"/>
      <c r="CO7" s="832"/>
      <c r="CP7" s="832"/>
      <c r="CQ7" s="833"/>
      <c r="CR7" s="831">
        <v>98</v>
      </c>
      <c r="CS7" s="832"/>
      <c r="CT7" s="832"/>
      <c r="CU7" s="832"/>
      <c r="CV7" s="833"/>
      <c r="CW7" s="831">
        <v>6</v>
      </c>
      <c r="CX7" s="832"/>
      <c r="CY7" s="832"/>
      <c r="CZ7" s="832"/>
      <c r="DA7" s="833"/>
      <c r="DB7" s="831" t="s">
        <v>585</v>
      </c>
      <c r="DC7" s="832"/>
      <c r="DD7" s="832"/>
      <c r="DE7" s="832"/>
      <c r="DF7" s="833"/>
      <c r="DG7" s="831" t="s">
        <v>585</v>
      </c>
      <c r="DH7" s="832"/>
      <c r="DI7" s="832"/>
      <c r="DJ7" s="832"/>
      <c r="DK7" s="833"/>
      <c r="DL7" s="831" t="s">
        <v>585</v>
      </c>
      <c r="DM7" s="832"/>
      <c r="DN7" s="832"/>
      <c r="DO7" s="832"/>
      <c r="DP7" s="833"/>
      <c r="DQ7" s="831" t="s">
        <v>585</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581</v>
      </c>
      <c r="BT8" s="829"/>
      <c r="BU8" s="829"/>
      <c r="BV8" s="829"/>
      <c r="BW8" s="829"/>
      <c r="BX8" s="829"/>
      <c r="BY8" s="829"/>
      <c r="BZ8" s="829"/>
      <c r="CA8" s="829"/>
      <c r="CB8" s="829"/>
      <c r="CC8" s="829"/>
      <c r="CD8" s="829"/>
      <c r="CE8" s="829"/>
      <c r="CF8" s="829"/>
      <c r="CG8" s="830"/>
      <c r="CH8" s="841">
        <v>3</v>
      </c>
      <c r="CI8" s="842"/>
      <c r="CJ8" s="842"/>
      <c r="CK8" s="842"/>
      <c r="CL8" s="843"/>
      <c r="CM8" s="841">
        <v>-8983</v>
      </c>
      <c r="CN8" s="842"/>
      <c r="CO8" s="842"/>
      <c r="CP8" s="842"/>
      <c r="CQ8" s="843"/>
      <c r="CR8" s="841">
        <v>0</v>
      </c>
      <c r="CS8" s="842"/>
      <c r="CT8" s="842"/>
      <c r="CU8" s="842"/>
      <c r="CV8" s="843"/>
      <c r="CW8" s="841" t="s">
        <v>585</v>
      </c>
      <c r="CX8" s="842"/>
      <c r="CY8" s="842"/>
      <c r="CZ8" s="842"/>
      <c r="DA8" s="843"/>
      <c r="DB8" s="841">
        <v>13</v>
      </c>
      <c r="DC8" s="842"/>
      <c r="DD8" s="842"/>
      <c r="DE8" s="842"/>
      <c r="DF8" s="843"/>
      <c r="DG8" s="841" t="s">
        <v>585</v>
      </c>
      <c r="DH8" s="842"/>
      <c r="DI8" s="842"/>
      <c r="DJ8" s="842"/>
      <c r="DK8" s="843"/>
      <c r="DL8" s="841" t="s">
        <v>585</v>
      </c>
      <c r="DM8" s="842"/>
      <c r="DN8" s="842"/>
      <c r="DO8" s="842"/>
      <c r="DP8" s="843"/>
      <c r="DQ8" s="841" t="s">
        <v>585</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584</v>
      </c>
      <c r="BS9" s="828" t="s">
        <v>582</v>
      </c>
      <c r="BT9" s="829"/>
      <c r="BU9" s="829"/>
      <c r="BV9" s="829"/>
      <c r="BW9" s="829"/>
      <c r="BX9" s="829"/>
      <c r="BY9" s="829"/>
      <c r="BZ9" s="829"/>
      <c r="CA9" s="829"/>
      <c r="CB9" s="829"/>
      <c r="CC9" s="829"/>
      <c r="CD9" s="829"/>
      <c r="CE9" s="829"/>
      <c r="CF9" s="829"/>
      <c r="CG9" s="830"/>
      <c r="CH9" s="841">
        <v>-129</v>
      </c>
      <c r="CI9" s="842"/>
      <c r="CJ9" s="842"/>
      <c r="CK9" s="842"/>
      <c r="CL9" s="843"/>
      <c r="CM9" s="841">
        <v>308</v>
      </c>
      <c r="CN9" s="842"/>
      <c r="CO9" s="842"/>
      <c r="CP9" s="842"/>
      <c r="CQ9" s="843"/>
      <c r="CR9" s="841">
        <v>0</v>
      </c>
      <c r="CS9" s="842"/>
      <c r="CT9" s="842"/>
      <c r="CU9" s="842"/>
      <c r="CV9" s="843"/>
      <c r="CW9" s="841" t="s">
        <v>585</v>
      </c>
      <c r="CX9" s="842"/>
      <c r="CY9" s="842"/>
      <c r="CZ9" s="842"/>
      <c r="DA9" s="843"/>
      <c r="DB9" s="841">
        <v>3</v>
      </c>
      <c r="DC9" s="842"/>
      <c r="DD9" s="842"/>
      <c r="DE9" s="842"/>
      <c r="DF9" s="843"/>
      <c r="DG9" s="841" t="s">
        <v>585</v>
      </c>
      <c r="DH9" s="842"/>
      <c r="DI9" s="842"/>
      <c r="DJ9" s="842"/>
      <c r="DK9" s="843"/>
      <c r="DL9" s="841" t="s">
        <v>585</v>
      </c>
      <c r="DM9" s="842"/>
      <c r="DN9" s="842"/>
      <c r="DO9" s="842"/>
      <c r="DP9" s="843"/>
      <c r="DQ9" s="841" t="s">
        <v>585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584</v>
      </c>
      <c r="BS10" s="828" t="s">
        <v>583</v>
      </c>
      <c r="BT10" s="829"/>
      <c r="BU10" s="829"/>
      <c r="BV10" s="829"/>
      <c r="BW10" s="829"/>
      <c r="BX10" s="829"/>
      <c r="BY10" s="829"/>
      <c r="BZ10" s="829"/>
      <c r="CA10" s="829"/>
      <c r="CB10" s="829"/>
      <c r="CC10" s="829"/>
      <c r="CD10" s="829"/>
      <c r="CE10" s="829"/>
      <c r="CF10" s="829"/>
      <c r="CG10" s="830"/>
      <c r="CH10" s="841">
        <v>39</v>
      </c>
      <c r="CI10" s="842"/>
      <c r="CJ10" s="842"/>
      <c r="CK10" s="842"/>
      <c r="CL10" s="843"/>
      <c r="CM10" s="841">
        <v>370</v>
      </c>
      <c r="CN10" s="842"/>
      <c r="CO10" s="842"/>
      <c r="CP10" s="842"/>
      <c r="CQ10" s="843"/>
      <c r="CR10" s="841">
        <v>2</v>
      </c>
      <c r="CS10" s="842"/>
      <c r="CT10" s="842"/>
      <c r="CU10" s="842"/>
      <c r="CV10" s="843"/>
      <c r="CW10" s="841" t="s">
        <v>585</v>
      </c>
      <c r="CX10" s="842"/>
      <c r="CY10" s="842"/>
      <c r="CZ10" s="842"/>
      <c r="DA10" s="843"/>
      <c r="DB10" s="841">
        <v>5</v>
      </c>
      <c r="DC10" s="842"/>
      <c r="DD10" s="842"/>
      <c r="DE10" s="842"/>
      <c r="DF10" s="843"/>
      <c r="DG10" s="841" t="s">
        <v>585</v>
      </c>
      <c r="DH10" s="842"/>
      <c r="DI10" s="842"/>
      <c r="DJ10" s="842"/>
      <c r="DK10" s="843"/>
      <c r="DL10" s="841" t="s">
        <v>585</v>
      </c>
      <c r="DM10" s="842"/>
      <c r="DN10" s="842"/>
      <c r="DO10" s="842"/>
      <c r="DP10" s="843"/>
      <c r="DQ10" s="841" t="s">
        <v>585</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4920</v>
      </c>
      <c r="R23" s="854"/>
      <c r="S23" s="854"/>
      <c r="T23" s="854"/>
      <c r="U23" s="854"/>
      <c r="V23" s="854">
        <v>4679</v>
      </c>
      <c r="W23" s="854"/>
      <c r="X23" s="854"/>
      <c r="Y23" s="854"/>
      <c r="Z23" s="854"/>
      <c r="AA23" s="854">
        <v>241</v>
      </c>
      <c r="AB23" s="854"/>
      <c r="AC23" s="854"/>
      <c r="AD23" s="854"/>
      <c r="AE23" s="855"/>
      <c r="AF23" s="856">
        <v>240</v>
      </c>
      <c r="AG23" s="854"/>
      <c r="AH23" s="854"/>
      <c r="AI23" s="854"/>
      <c r="AJ23" s="857"/>
      <c r="AK23" s="858"/>
      <c r="AL23" s="859"/>
      <c r="AM23" s="859"/>
      <c r="AN23" s="859"/>
      <c r="AO23" s="859"/>
      <c r="AP23" s="854">
        <v>1325</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917</v>
      </c>
      <c r="R28" s="883"/>
      <c r="S28" s="883"/>
      <c r="T28" s="883"/>
      <c r="U28" s="883"/>
      <c r="V28" s="883">
        <v>857</v>
      </c>
      <c r="W28" s="883"/>
      <c r="X28" s="883"/>
      <c r="Y28" s="883"/>
      <c r="Z28" s="883"/>
      <c r="AA28" s="883">
        <v>60</v>
      </c>
      <c r="AB28" s="883"/>
      <c r="AC28" s="883"/>
      <c r="AD28" s="883"/>
      <c r="AE28" s="884"/>
      <c r="AF28" s="885">
        <v>60</v>
      </c>
      <c r="AG28" s="883"/>
      <c r="AH28" s="883"/>
      <c r="AI28" s="883"/>
      <c r="AJ28" s="886"/>
      <c r="AK28" s="887">
        <v>82</v>
      </c>
      <c r="AL28" s="878"/>
      <c r="AM28" s="878"/>
      <c r="AN28" s="878"/>
      <c r="AO28" s="878"/>
      <c r="AP28" s="878" t="s">
        <v>568</v>
      </c>
      <c r="AQ28" s="878"/>
      <c r="AR28" s="878"/>
      <c r="AS28" s="878"/>
      <c r="AT28" s="878"/>
      <c r="AU28" s="878" t="s">
        <v>568</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700</v>
      </c>
      <c r="R29" s="819"/>
      <c r="S29" s="819"/>
      <c r="T29" s="819"/>
      <c r="U29" s="819"/>
      <c r="V29" s="819">
        <v>693</v>
      </c>
      <c r="W29" s="819"/>
      <c r="X29" s="819"/>
      <c r="Y29" s="819"/>
      <c r="Z29" s="819"/>
      <c r="AA29" s="819">
        <v>7</v>
      </c>
      <c r="AB29" s="819"/>
      <c r="AC29" s="819"/>
      <c r="AD29" s="819"/>
      <c r="AE29" s="820"/>
      <c r="AF29" s="821">
        <v>7</v>
      </c>
      <c r="AG29" s="822"/>
      <c r="AH29" s="822"/>
      <c r="AI29" s="822"/>
      <c r="AJ29" s="823"/>
      <c r="AK29" s="890">
        <v>129</v>
      </c>
      <c r="AL29" s="891"/>
      <c r="AM29" s="891"/>
      <c r="AN29" s="891"/>
      <c r="AO29" s="891"/>
      <c r="AP29" s="891" t="s">
        <v>568</v>
      </c>
      <c r="AQ29" s="891"/>
      <c r="AR29" s="891"/>
      <c r="AS29" s="891"/>
      <c r="AT29" s="891"/>
      <c r="AU29" s="891" t="s">
        <v>569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72</v>
      </c>
      <c r="R30" s="819"/>
      <c r="S30" s="819"/>
      <c r="T30" s="819"/>
      <c r="U30" s="819"/>
      <c r="V30" s="819">
        <v>71</v>
      </c>
      <c r="W30" s="819"/>
      <c r="X30" s="819"/>
      <c r="Y30" s="819"/>
      <c r="Z30" s="819"/>
      <c r="AA30" s="819">
        <v>1</v>
      </c>
      <c r="AB30" s="819"/>
      <c r="AC30" s="819"/>
      <c r="AD30" s="819"/>
      <c r="AE30" s="820"/>
      <c r="AF30" s="821">
        <v>1</v>
      </c>
      <c r="AG30" s="822"/>
      <c r="AH30" s="822"/>
      <c r="AI30" s="822"/>
      <c r="AJ30" s="823"/>
      <c r="AK30" s="890">
        <v>35</v>
      </c>
      <c r="AL30" s="891"/>
      <c r="AM30" s="891"/>
      <c r="AN30" s="891"/>
      <c r="AO30" s="891"/>
      <c r="AP30" s="891" t="s">
        <v>568</v>
      </c>
      <c r="AQ30" s="891"/>
      <c r="AR30" s="891"/>
      <c r="AS30" s="891"/>
      <c r="AT30" s="891"/>
      <c r="AU30" s="891" t="s">
        <v>568</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12</v>
      </c>
      <c r="R31" s="819"/>
      <c r="S31" s="819"/>
      <c r="T31" s="819"/>
      <c r="U31" s="819"/>
      <c r="V31" s="819">
        <v>12</v>
      </c>
      <c r="W31" s="819"/>
      <c r="X31" s="819"/>
      <c r="Y31" s="819"/>
      <c r="Z31" s="819"/>
      <c r="AA31" s="819">
        <v>0</v>
      </c>
      <c r="AB31" s="819"/>
      <c r="AC31" s="819"/>
      <c r="AD31" s="819"/>
      <c r="AE31" s="820"/>
      <c r="AF31" s="821">
        <v>0</v>
      </c>
      <c r="AG31" s="822"/>
      <c r="AH31" s="822"/>
      <c r="AI31" s="822"/>
      <c r="AJ31" s="823"/>
      <c r="AK31" s="890">
        <v>7</v>
      </c>
      <c r="AL31" s="891"/>
      <c r="AM31" s="891"/>
      <c r="AN31" s="891"/>
      <c r="AO31" s="891"/>
      <c r="AP31" s="891" t="s">
        <v>568</v>
      </c>
      <c r="AQ31" s="891"/>
      <c r="AR31" s="891"/>
      <c r="AS31" s="891"/>
      <c r="AT31" s="891"/>
      <c r="AU31" s="891" t="s">
        <v>568</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155</v>
      </c>
      <c r="R32" s="819"/>
      <c r="S32" s="819"/>
      <c r="T32" s="819"/>
      <c r="U32" s="819"/>
      <c r="V32" s="819">
        <v>138</v>
      </c>
      <c r="W32" s="819"/>
      <c r="X32" s="819"/>
      <c r="Y32" s="819"/>
      <c r="Z32" s="819"/>
      <c r="AA32" s="819">
        <v>17</v>
      </c>
      <c r="AB32" s="819"/>
      <c r="AC32" s="819"/>
      <c r="AD32" s="819"/>
      <c r="AE32" s="820"/>
      <c r="AF32" s="821">
        <v>17</v>
      </c>
      <c r="AG32" s="822"/>
      <c r="AH32" s="822"/>
      <c r="AI32" s="822"/>
      <c r="AJ32" s="823"/>
      <c r="AK32" s="890">
        <v>24</v>
      </c>
      <c r="AL32" s="891"/>
      <c r="AM32" s="891"/>
      <c r="AN32" s="891"/>
      <c r="AO32" s="891"/>
      <c r="AP32" s="891">
        <v>240</v>
      </c>
      <c r="AQ32" s="891"/>
      <c r="AR32" s="891"/>
      <c r="AS32" s="891"/>
      <c r="AT32" s="891"/>
      <c r="AU32" s="891">
        <v>240</v>
      </c>
      <c r="AV32" s="891"/>
      <c r="AW32" s="891"/>
      <c r="AX32" s="891"/>
      <c r="AY32" s="891"/>
      <c r="AZ32" s="892" t="s">
        <v>568</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195</v>
      </c>
      <c r="R33" s="819"/>
      <c r="S33" s="819"/>
      <c r="T33" s="819"/>
      <c r="U33" s="819"/>
      <c r="V33" s="819">
        <v>176</v>
      </c>
      <c r="W33" s="819"/>
      <c r="X33" s="819"/>
      <c r="Y33" s="819"/>
      <c r="Z33" s="819"/>
      <c r="AA33" s="819">
        <v>19</v>
      </c>
      <c r="AB33" s="819"/>
      <c r="AC33" s="819"/>
      <c r="AD33" s="819"/>
      <c r="AE33" s="820"/>
      <c r="AF33" s="821">
        <v>19</v>
      </c>
      <c r="AG33" s="822"/>
      <c r="AH33" s="822"/>
      <c r="AI33" s="822"/>
      <c r="AJ33" s="823"/>
      <c r="AK33" s="890">
        <v>143</v>
      </c>
      <c r="AL33" s="891"/>
      <c r="AM33" s="891"/>
      <c r="AN33" s="891"/>
      <c r="AO33" s="891"/>
      <c r="AP33" s="891">
        <v>1511</v>
      </c>
      <c r="AQ33" s="891"/>
      <c r="AR33" s="891"/>
      <c r="AS33" s="891"/>
      <c r="AT33" s="891"/>
      <c r="AU33" s="891">
        <v>1511</v>
      </c>
      <c r="AV33" s="891"/>
      <c r="AW33" s="891"/>
      <c r="AX33" s="891"/>
      <c r="AY33" s="891"/>
      <c r="AZ33" s="892" t="s">
        <v>570</v>
      </c>
      <c r="BA33" s="892"/>
      <c r="BB33" s="892"/>
      <c r="BC33" s="892"/>
      <c r="BD33" s="892"/>
      <c r="BE33" s="888" t="s">
        <v>401</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104</v>
      </c>
      <c r="AG63" s="902"/>
      <c r="AH63" s="902"/>
      <c r="AI63" s="902"/>
      <c r="AJ63" s="903"/>
      <c r="AK63" s="904"/>
      <c r="AL63" s="899"/>
      <c r="AM63" s="899"/>
      <c r="AN63" s="899"/>
      <c r="AO63" s="899"/>
      <c r="AP63" s="902">
        <v>1751</v>
      </c>
      <c r="AQ63" s="902"/>
      <c r="AR63" s="902"/>
      <c r="AS63" s="902"/>
      <c r="AT63" s="902"/>
      <c r="AU63" s="902">
        <v>1751</v>
      </c>
      <c r="AV63" s="902"/>
      <c r="AW63" s="902"/>
      <c r="AX63" s="902"/>
      <c r="AY63" s="902"/>
      <c r="AZ63" s="906"/>
      <c r="BA63" s="906"/>
      <c r="BB63" s="906"/>
      <c r="BC63" s="906"/>
      <c r="BD63" s="906"/>
      <c r="BE63" s="907"/>
      <c r="BF63" s="907"/>
      <c r="BG63" s="907"/>
      <c r="BH63" s="907"/>
      <c r="BI63" s="908"/>
      <c r="BJ63" s="909" t="s">
        <v>168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406</v>
      </c>
      <c r="R66" s="778"/>
      <c r="S66" s="778"/>
      <c r="T66" s="778"/>
      <c r="U66" s="779"/>
      <c r="V66" s="777" t="s">
        <v>387</v>
      </c>
      <c r="W66" s="778"/>
      <c r="X66" s="778"/>
      <c r="Y66" s="778"/>
      <c r="Z66" s="779"/>
      <c r="AA66" s="777" t="s">
        <v>407</v>
      </c>
      <c r="AB66" s="778"/>
      <c r="AC66" s="778"/>
      <c r="AD66" s="778"/>
      <c r="AE66" s="779"/>
      <c r="AF66" s="912" t="s">
        <v>408</v>
      </c>
      <c r="AG66" s="873"/>
      <c r="AH66" s="873"/>
      <c r="AI66" s="873"/>
      <c r="AJ66" s="913"/>
      <c r="AK66" s="777" t="s">
        <v>409</v>
      </c>
      <c r="AL66" s="801"/>
      <c r="AM66" s="801"/>
      <c r="AN66" s="801"/>
      <c r="AO66" s="802"/>
      <c r="AP66" s="777" t="s">
        <v>410</v>
      </c>
      <c r="AQ66" s="778"/>
      <c r="AR66" s="778"/>
      <c r="AS66" s="778"/>
      <c r="AT66" s="779"/>
      <c r="AU66" s="777" t="s">
        <v>411</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571</v>
      </c>
      <c r="C68" s="930"/>
      <c r="D68" s="930"/>
      <c r="E68" s="930"/>
      <c r="F68" s="930"/>
      <c r="G68" s="930"/>
      <c r="H68" s="930"/>
      <c r="I68" s="930"/>
      <c r="J68" s="930"/>
      <c r="K68" s="930"/>
      <c r="L68" s="930"/>
      <c r="M68" s="930"/>
      <c r="N68" s="930"/>
      <c r="O68" s="930"/>
      <c r="P68" s="931"/>
      <c r="Q68" s="932">
        <v>1061</v>
      </c>
      <c r="R68" s="926"/>
      <c r="S68" s="926"/>
      <c r="T68" s="926"/>
      <c r="U68" s="926"/>
      <c r="V68" s="926">
        <v>1049</v>
      </c>
      <c r="W68" s="926"/>
      <c r="X68" s="926"/>
      <c r="Y68" s="926"/>
      <c r="Z68" s="926"/>
      <c r="AA68" s="926">
        <v>13</v>
      </c>
      <c r="AB68" s="926"/>
      <c r="AC68" s="926"/>
      <c r="AD68" s="926"/>
      <c r="AE68" s="926"/>
      <c r="AF68" s="926">
        <v>13</v>
      </c>
      <c r="AG68" s="926"/>
      <c r="AH68" s="926"/>
      <c r="AI68" s="926"/>
      <c r="AJ68" s="926"/>
      <c r="AK68" s="926">
        <v>46</v>
      </c>
      <c r="AL68" s="926"/>
      <c r="AM68" s="926"/>
      <c r="AN68" s="926"/>
      <c r="AO68" s="926"/>
      <c r="AP68" s="926">
        <v>1444</v>
      </c>
      <c r="AQ68" s="926"/>
      <c r="AR68" s="926"/>
      <c r="AS68" s="926"/>
      <c r="AT68" s="926"/>
      <c r="AU68" s="926">
        <v>162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572</v>
      </c>
      <c r="C69" s="934"/>
      <c r="D69" s="934"/>
      <c r="E69" s="934"/>
      <c r="F69" s="934"/>
      <c r="G69" s="934"/>
      <c r="H69" s="934"/>
      <c r="I69" s="934"/>
      <c r="J69" s="934"/>
      <c r="K69" s="934"/>
      <c r="L69" s="934"/>
      <c r="M69" s="934"/>
      <c r="N69" s="934"/>
      <c r="O69" s="934"/>
      <c r="P69" s="935"/>
      <c r="Q69" s="936">
        <v>1404</v>
      </c>
      <c r="R69" s="891"/>
      <c r="S69" s="891"/>
      <c r="T69" s="891"/>
      <c r="U69" s="891"/>
      <c r="V69" s="891">
        <v>1352</v>
      </c>
      <c r="W69" s="891"/>
      <c r="X69" s="891"/>
      <c r="Y69" s="891"/>
      <c r="Z69" s="891"/>
      <c r="AA69" s="891">
        <v>51</v>
      </c>
      <c r="AB69" s="891"/>
      <c r="AC69" s="891"/>
      <c r="AD69" s="891"/>
      <c r="AE69" s="891"/>
      <c r="AF69" s="891">
        <v>51</v>
      </c>
      <c r="AG69" s="891"/>
      <c r="AH69" s="891"/>
      <c r="AI69" s="891"/>
      <c r="AJ69" s="891"/>
      <c r="AK69" s="891" t="s">
        <v>568</v>
      </c>
      <c r="AL69" s="891"/>
      <c r="AM69" s="891"/>
      <c r="AN69" s="891"/>
      <c r="AO69" s="891"/>
      <c r="AP69" s="891">
        <v>1279</v>
      </c>
      <c r="AQ69" s="891"/>
      <c r="AR69" s="891"/>
      <c r="AS69" s="891"/>
      <c r="AT69" s="891"/>
      <c r="AU69" s="891">
        <v>67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244</v>
      </c>
      <c r="R70" s="891"/>
      <c r="S70" s="891"/>
      <c r="T70" s="891"/>
      <c r="U70" s="891"/>
      <c r="V70" s="891">
        <v>238</v>
      </c>
      <c r="W70" s="891"/>
      <c r="X70" s="891"/>
      <c r="Y70" s="891"/>
      <c r="Z70" s="891"/>
      <c r="AA70" s="891">
        <v>6</v>
      </c>
      <c r="AB70" s="891"/>
      <c r="AC70" s="891"/>
      <c r="AD70" s="891"/>
      <c r="AE70" s="891"/>
      <c r="AF70" s="891">
        <v>6</v>
      </c>
      <c r="AG70" s="891"/>
      <c r="AH70" s="891"/>
      <c r="AI70" s="891"/>
      <c r="AJ70" s="891"/>
      <c r="AK70" s="891">
        <v>26</v>
      </c>
      <c r="AL70" s="891"/>
      <c r="AM70" s="891"/>
      <c r="AN70" s="891"/>
      <c r="AO70" s="891"/>
      <c r="AP70" s="891">
        <v>164</v>
      </c>
      <c r="AQ70" s="891"/>
      <c r="AR70" s="891"/>
      <c r="AS70" s="891"/>
      <c r="AT70" s="891"/>
      <c r="AU70" s="891">
        <v>33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574</v>
      </c>
      <c r="C71" s="934"/>
      <c r="D71" s="934"/>
      <c r="E71" s="934"/>
      <c r="F71" s="934"/>
      <c r="G71" s="934"/>
      <c r="H71" s="934"/>
      <c r="I71" s="934"/>
      <c r="J71" s="934"/>
      <c r="K71" s="934"/>
      <c r="L71" s="934"/>
      <c r="M71" s="934"/>
      <c r="N71" s="934"/>
      <c r="O71" s="934"/>
      <c r="P71" s="935"/>
      <c r="Q71" s="936">
        <v>2139</v>
      </c>
      <c r="R71" s="891"/>
      <c r="S71" s="891"/>
      <c r="T71" s="891"/>
      <c r="U71" s="891"/>
      <c r="V71" s="891">
        <v>1906</v>
      </c>
      <c r="W71" s="891"/>
      <c r="X71" s="891"/>
      <c r="Y71" s="891"/>
      <c r="Z71" s="891"/>
      <c r="AA71" s="891">
        <v>233</v>
      </c>
      <c r="AB71" s="891"/>
      <c r="AC71" s="891"/>
      <c r="AD71" s="891"/>
      <c r="AE71" s="891"/>
      <c r="AF71" s="891">
        <v>233</v>
      </c>
      <c r="AG71" s="891"/>
      <c r="AH71" s="891"/>
      <c r="AI71" s="891"/>
      <c r="AJ71" s="891"/>
      <c r="AK71" s="891">
        <v>2</v>
      </c>
      <c r="AL71" s="891"/>
      <c r="AM71" s="891"/>
      <c r="AN71" s="891"/>
      <c r="AO71" s="891"/>
      <c r="AP71" s="891" t="s">
        <v>586</v>
      </c>
      <c r="AQ71" s="891"/>
      <c r="AR71" s="891"/>
      <c r="AS71" s="891"/>
      <c r="AT71" s="891"/>
      <c r="AU71" s="891" t="s">
        <v>586</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575</v>
      </c>
      <c r="C72" s="934"/>
      <c r="D72" s="934"/>
      <c r="E72" s="934"/>
      <c r="F72" s="934"/>
      <c r="G72" s="934"/>
      <c r="H72" s="934"/>
      <c r="I72" s="934"/>
      <c r="J72" s="934"/>
      <c r="K72" s="934"/>
      <c r="L72" s="934"/>
      <c r="M72" s="934"/>
      <c r="N72" s="934"/>
      <c r="O72" s="934"/>
      <c r="P72" s="935"/>
      <c r="Q72" s="936">
        <v>20</v>
      </c>
      <c r="R72" s="891"/>
      <c r="S72" s="891"/>
      <c r="T72" s="891"/>
      <c r="U72" s="891"/>
      <c r="V72" s="891">
        <v>17</v>
      </c>
      <c r="W72" s="891"/>
      <c r="X72" s="891"/>
      <c r="Y72" s="891"/>
      <c r="Z72" s="891"/>
      <c r="AA72" s="891">
        <v>3</v>
      </c>
      <c r="AB72" s="891"/>
      <c r="AC72" s="891"/>
      <c r="AD72" s="891"/>
      <c r="AE72" s="891"/>
      <c r="AF72" s="891">
        <v>3</v>
      </c>
      <c r="AG72" s="891"/>
      <c r="AH72" s="891"/>
      <c r="AI72" s="891"/>
      <c r="AJ72" s="891"/>
      <c r="AK72" s="891" t="s">
        <v>586</v>
      </c>
      <c r="AL72" s="891"/>
      <c r="AM72" s="891"/>
      <c r="AN72" s="891"/>
      <c r="AO72" s="891"/>
      <c r="AP72" s="891" t="s">
        <v>586</v>
      </c>
      <c r="AQ72" s="891"/>
      <c r="AR72" s="891"/>
      <c r="AS72" s="891"/>
      <c r="AT72" s="891"/>
      <c r="AU72" s="891" t="s">
        <v>586</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576</v>
      </c>
      <c r="C73" s="934"/>
      <c r="D73" s="934"/>
      <c r="E73" s="934"/>
      <c r="F73" s="934"/>
      <c r="G73" s="934"/>
      <c r="H73" s="934"/>
      <c r="I73" s="934"/>
      <c r="J73" s="934"/>
      <c r="K73" s="934"/>
      <c r="L73" s="934"/>
      <c r="M73" s="934"/>
      <c r="N73" s="934"/>
      <c r="O73" s="934"/>
      <c r="P73" s="935"/>
      <c r="Q73" s="936">
        <v>204</v>
      </c>
      <c r="R73" s="891"/>
      <c r="S73" s="891"/>
      <c r="T73" s="891"/>
      <c r="U73" s="891"/>
      <c r="V73" s="891">
        <v>199</v>
      </c>
      <c r="W73" s="891"/>
      <c r="X73" s="891"/>
      <c r="Y73" s="891"/>
      <c r="Z73" s="891"/>
      <c r="AA73" s="891">
        <v>5</v>
      </c>
      <c r="AB73" s="891"/>
      <c r="AC73" s="891"/>
      <c r="AD73" s="891"/>
      <c r="AE73" s="891"/>
      <c r="AF73" s="891">
        <v>5</v>
      </c>
      <c r="AG73" s="891"/>
      <c r="AH73" s="891"/>
      <c r="AI73" s="891"/>
      <c r="AJ73" s="891"/>
      <c r="AK73" s="891">
        <v>7</v>
      </c>
      <c r="AL73" s="891"/>
      <c r="AM73" s="891"/>
      <c r="AN73" s="891"/>
      <c r="AO73" s="891"/>
      <c r="AP73" s="891" t="s">
        <v>568</v>
      </c>
      <c r="AQ73" s="891"/>
      <c r="AR73" s="891"/>
      <c r="AS73" s="891"/>
      <c r="AT73" s="891"/>
      <c r="AU73" s="891" t="s">
        <v>568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577</v>
      </c>
      <c r="C74" s="934"/>
      <c r="D74" s="934"/>
      <c r="E74" s="934"/>
      <c r="F74" s="934"/>
      <c r="G74" s="934"/>
      <c r="H74" s="934"/>
      <c r="I74" s="934"/>
      <c r="J74" s="934"/>
      <c r="K74" s="934"/>
      <c r="L74" s="934"/>
      <c r="M74" s="934"/>
      <c r="N74" s="934"/>
      <c r="O74" s="934"/>
      <c r="P74" s="935"/>
      <c r="Q74" s="936">
        <v>159888</v>
      </c>
      <c r="R74" s="891"/>
      <c r="S74" s="891"/>
      <c r="T74" s="891"/>
      <c r="U74" s="891"/>
      <c r="V74" s="891">
        <v>154431</v>
      </c>
      <c r="W74" s="891"/>
      <c r="X74" s="891"/>
      <c r="Y74" s="891"/>
      <c r="Z74" s="891"/>
      <c r="AA74" s="891">
        <v>5457</v>
      </c>
      <c r="AB74" s="891"/>
      <c r="AC74" s="891"/>
      <c r="AD74" s="891"/>
      <c r="AE74" s="891"/>
      <c r="AF74" s="891">
        <v>5457</v>
      </c>
      <c r="AG74" s="891"/>
      <c r="AH74" s="891"/>
      <c r="AI74" s="891"/>
      <c r="AJ74" s="891"/>
      <c r="AK74" s="891">
        <v>766</v>
      </c>
      <c r="AL74" s="891"/>
      <c r="AM74" s="891"/>
      <c r="AN74" s="891"/>
      <c r="AO74" s="891"/>
      <c r="AP74" s="891" t="s">
        <v>568</v>
      </c>
      <c r="AQ74" s="891"/>
      <c r="AR74" s="891"/>
      <c r="AS74" s="891"/>
      <c r="AT74" s="891"/>
      <c r="AU74" s="891" t="s">
        <v>568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578</v>
      </c>
      <c r="C75" s="934"/>
      <c r="D75" s="934"/>
      <c r="E75" s="934"/>
      <c r="F75" s="934"/>
      <c r="G75" s="934"/>
      <c r="H75" s="934"/>
      <c r="I75" s="934"/>
      <c r="J75" s="934"/>
      <c r="K75" s="934"/>
      <c r="L75" s="934"/>
      <c r="M75" s="934"/>
      <c r="N75" s="934"/>
      <c r="O75" s="934"/>
      <c r="P75" s="935"/>
      <c r="Q75" s="939">
        <v>278</v>
      </c>
      <c r="R75" s="940"/>
      <c r="S75" s="940"/>
      <c r="T75" s="940"/>
      <c r="U75" s="890"/>
      <c r="V75" s="941">
        <v>245</v>
      </c>
      <c r="W75" s="940"/>
      <c r="X75" s="940"/>
      <c r="Y75" s="940"/>
      <c r="Z75" s="890"/>
      <c r="AA75" s="941">
        <v>34</v>
      </c>
      <c r="AB75" s="940"/>
      <c r="AC75" s="940"/>
      <c r="AD75" s="940"/>
      <c r="AE75" s="890"/>
      <c r="AF75" s="941">
        <v>34</v>
      </c>
      <c r="AG75" s="940"/>
      <c r="AH75" s="940"/>
      <c r="AI75" s="940"/>
      <c r="AJ75" s="890"/>
      <c r="AK75" s="941">
        <v>3</v>
      </c>
      <c r="AL75" s="940"/>
      <c r="AM75" s="940"/>
      <c r="AN75" s="940"/>
      <c r="AO75" s="890"/>
      <c r="AP75" s="941">
        <v>269</v>
      </c>
      <c r="AQ75" s="940"/>
      <c r="AR75" s="940"/>
      <c r="AS75" s="940"/>
      <c r="AT75" s="890"/>
      <c r="AU75" s="941">
        <v>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579</v>
      </c>
      <c r="C76" s="934"/>
      <c r="D76" s="934"/>
      <c r="E76" s="934"/>
      <c r="F76" s="934"/>
      <c r="G76" s="934"/>
      <c r="H76" s="934"/>
      <c r="I76" s="934"/>
      <c r="J76" s="934"/>
      <c r="K76" s="934"/>
      <c r="L76" s="934"/>
      <c r="M76" s="934"/>
      <c r="N76" s="934"/>
      <c r="O76" s="934"/>
      <c r="P76" s="935"/>
      <c r="Q76" s="939">
        <v>43</v>
      </c>
      <c r="R76" s="940"/>
      <c r="S76" s="940"/>
      <c r="T76" s="940"/>
      <c r="U76" s="890"/>
      <c r="V76" s="941">
        <v>42</v>
      </c>
      <c r="W76" s="940"/>
      <c r="X76" s="940"/>
      <c r="Y76" s="940"/>
      <c r="Z76" s="890"/>
      <c r="AA76" s="941">
        <v>2</v>
      </c>
      <c r="AB76" s="940"/>
      <c r="AC76" s="940"/>
      <c r="AD76" s="940"/>
      <c r="AE76" s="890"/>
      <c r="AF76" s="941">
        <v>2</v>
      </c>
      <c r="AG76" s="940"/>
      <c r="AH76" s="940"/>
      <c r="AI76" s="940"/>
      <c r="AJ76" s="890"/>
      <c r="AK76" s="941">
        <v>17</v>
      </c>
      <c r="AL76" s="940"/>
      <c r="AM76" s="940"/>
      <c r="AN76" s="940"/>
      <c r="AO76" s="890"/>
      <c r="AP76" s="941" t="s">
        <v>586</v>
      </c>
      <c r="AQ76" s="940"/>
      <c r="AR76" s="940"/>
      <c r="AS76" s="940"/>
      <c r="AT76" s="890"/>
      <c r="AU76" s="941" t="s">
        <v>586</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5804</v>
      </c>
      <c r="AG88" s="902"/>
      <c r="AH88" s="902"/>
      <c r="AI88" s="902"/>
      <c r="AJ88" s="902"/>
      <c r="AK88" s="899"/>
      <c r="AL88" s="899"/>
      <c r="AM88" s="899"/>
      <c r="AN88" s="899"/>
      <c r="AO88" s="899"/>
      <c r="AP88" s="902">
        <v>3156</v>
      </c>
      <c r="AQ88" s="902"/>
      <c r="AR88" s="902"/>
      <c r="AS88" s="902"/>
      <c r="AT88" s="902"/>
      <c r="AU88" s="902">
        <v>267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100</v>
      </c>
      <c r="CS102" s="910"/>
      <c r="CT102" s="910"/>
      <c r="CU102" s="910"/>
      <c r="CV102" s="953"/>
      <c r="CW102" s="952">
        <v>6</v>
      </c>
      <c r="CX102" s="910"/>
      <c r="CY102" s="910"/>
      <c r="CZ102" s="910"/>
      <c r="DA102" s="953"/>
      <c r="DB102" s="952">
        <v>21</v>
      </c>
      <c r="DC102" s="910"/>
      <c r="DD102" s="910"/>
      <c r="DE102" s="910"/>
      <c r="DF102" s="953"/>
      <c r="DG102" s="952" t="s">
        <v>585</v>
      </c>
      <c r="DH102" s="910"/>
      <c r="DI102" s="910"/>
      <c r="DJ102" s="910"/>
      <c r="DK102" s="953"/>
      <c r="DL102" s="952" t="s">
        <v>585</v>
      </c>
      <c r="DM102" s="910"/>
      <c r="DN102" s="910"/>
      <c r="DO102" s="910"/>
      <c r="DP102" s="953"/>
      <c r="DQ102" s="952" t="s">
        <v>585</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418</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419</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420</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421</v>
      </c>
      <c r="AB109" s="955"/>
      <c r="AC109" s="955"/>
      <c r="AD109" s="955"/>
      <c r="AE109" s="956"/>
      <c r="AF109" s="954" t="s">
        <v>301</v>
      </c>
      <c r="AG109" s="955"/>
      <c r="AH109" s="955"/>
      <c r="AI109" s="955"/>
      <c r="AJ109" s="956"/>
      <c r="AK109" s="954" t="s">
        <v>300</v>
      </c>
      <c r="AL109" s="955"/>
      <c r="AM109" s="955"/>
      <c r="AN109" s="955"/>
      <c r="AO109" s="956"/>
      <c r="AP109" s="954" t="s">
        <v>422</v>
      </c>
      <c r="AQ109" s="955"/>
      <c r="AR109" s="955"/>
      <c r="AS109" s="955"/>
      <c r="AT109" s="957"/>
      <c r="AU109" s="974" t="s">
        <v>420</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421</v>
      </c>
      <c r="BR109" s="955"/>
      <c r="BS109" s="955"/>
      <c r="BT109" s="955"/>
      <c r="BU109" s="956"/>
      <c r="BV109" s="954" t="s">
        <v>301</v>
      </c>
      <c r="BW109" s="955"/>
      <c r="BX109" s="955"/>
      <c r="BY109" s="955"/>
      <c r="BZ109" s="956"/>
      <c r="CA109" s="954" t="s">
        <v>300</v>
      </c>
      <c r="CB109" s="955"/>
      <c r="CC109" s="955"/>
      <c r="CD109" s="955"/>
      <c r="CE109" s="956"/>
      <c r="CF109" s="975" t="s">
        <v>422</v>
      </c>
      <c r="CG109" s="975"/>
      <c r="CH109" s="975"/>
      <c r="CI109" s="975"/>
      <c r="CJ109" s="975"/>
      <c r="CK109" s="954" t="s">
        <v>423</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421</v>
      </c>
      <c r="DH109" s="955"/>
      <c r="DI109" s="955"/>
      <c r="DJ109" s="955"/>
      <c r="DK109" s="956"/>
      <c r="DL109" s="954" t="s">
        <v>301</v>
      </c>
      <c r="DM109" s="955"/>
      <c r="DN109" s="955"/>
      <c r="DO109" s="955"/>
      <c r="DP109" s="956"/>
      <c r="DQ109" s="954" t="s">
        <v>300</v>
      </c>
      <c r="DR109" s="955"/>
      <c r="DS109" s="955"/>
      <c r="DT109" s="955"/>
      <c r="DU109" s="956"/>
      <c r="DV109" s="954" t="s">
        <v>422</v>
      </c>
      <c r="DW109" s="955"/>
      <c r="DX109" s="955"/>
      <c r="DY109" s="955"/>
      <c r="DZ109" s="957"/>
    </row>
    <row r="110" spans="1:131" s="226" customFormat="1" ht="26.25" customHeight="1" x14ac:dyDescent="0.15">
      <c r="A110" s="958" t="s">
        <v>424</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367214</v>
      </c>
      <c r="AB110" s="962"/>
      <c r="AC110" s="962"/>
      <c r="AD110" s="962"/>
      <c r="AE110" s="963"/>
      <c r="AF110" s="964">
        <v>281842</v>
      </c>
      <c r="AG110" s="962"/>
      <c r="AH110" s="962"/>
      <c r="AI110" s="962"/>
      <c r="AJ110" s="963"/>
      <c r="AK110" s="964">
        <v>251236</v>
      </c>
      <c r="AL110" s="962"/>
      <c r="AM110" s="962"/>
      <c r="AN110" s="962"/>
      <c r="AO110" s="963"/>
      <c r="AP110" s="965">
        <v>10.5</v>
      </c>
      <c r="AQ110" s="966"/>
      <c r="AR110" s="966"/>
      <c r="AS110" s="966"/>
      <c r="AT110" s="967"/>
      <c r="AU110" s="968" t="s">
        <v>67</v>
      </c>
      <c r="AV110" s="969"/>
      <c r="AW110" s="969"/>
      <c r="AX110" s="969"/>
      <c r="AY110" s="969"/>
      <c r="AZ110" s="1010" t="s">
        <v>425</v>
      </c>
      <c r="BA110" s="959"/>
      <c r="BB110" s="959"/>
      <c r="BC110" s="959"/>
      <c r="BD110" s="959"/>
      <c r="BE110" s="959"/>
      <c r="BF110" s="959"/>
      <c r="BG110" s="959"/>
      <c r="BH110" s="959"/>
      <c r="BI110" s="959"/>
      <c r="BJ110" s="959"/>
      <c r="BK110" s="959"/>
      <c r="BL110" s="959"/>
      <c r="BM110" s="959"/>
      <c r="BN110" s="959"/>
      <c r="BO110" s="959"/>
      <c r="BP110" s="960"/>
      <c r="BQ110" s="996">
        <v>1494117</v>
      </c>
      <c r="BR110" s="997"/>
      <c r="BS110" s="997"/>
      <c r="BT110" s="997"/>
      <c r="BU110" s="997"/>
      <c r="BV110" s="997">
        <v>1279730</v>
      </c>
      <c r="BW110" s="997"/>
      <c r="BX110" s="997"/>
      <c r="BY110" s="997"/>
      <c r="BZ110" s="997"/>
      <c r="CA110" s="997">
        <v>1325218</v>
      </c>
      <c r="CB110" s="997"/>
      <c r="CC110" s="997"/>
      <c r="CD110" s="997"/>
      <c r="CE110" s="997"/>
      <c r="CF110" s="1011">
        <v>55.1</v>
      </c>
      <c r="CG110" s="1012"/>
      <c r="CH110" s="1012"/>
      <c r="CI110" s="1012"/>
      <c r="CJ110" s="1012"/>
      <c r="CK110" s="1013" t="s">
        <v>426</v>
      </c>
      <c r="CL110" s="1014"/>
      <c r="CM110" s="993" t="s">
        <v>427</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428</v>
      </c>
      <c r="DH110" s="997"/>
      <c r="DI110" s="997"/>
      <c r="DJ110" s="997"/>
      <c r="DK110" s="997"/>
      <c r="DL110" s="997" t="s">
        <v>429</v>
      </c>
      <c r="DM110" s="997"/>
      <c r="DN110" s="997"/>
      <c r="DO110" s="997"/>
      <c r="DP110" s="997"/>
      <c r="DQ110" s="997" t="s">
        <v>168</v>
      </c>
      <c r="DR110" s="997"/>
      <c r="DS110" s="997"/>
      <c r="DT110" s="997"/>
      <c r="DU110" s="997"/>
      <c r="DV110" s="998" t="s">
        <v>168</v>
      </c>
      <c r="DW110" s="998"/>
      <c r="DX110" s="998"/>
      <c r="DY110" s="998"/>
      <c r="DZ110" s="999"/>
    </row>
    <row r="111" spans="1:131" s="226" customFormat="1" ht="26.25" customHeight="1" x14ac:dyDescent="0.15">
      <c r="A111" s="1000" t="s">
        <v>430</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168</v>
      </c>
      <c r="AB111" s="1004"/>
      <c r="AC111" s="1004"/>
      <c r="AD111" s="1004"/>
      <c r="AE111" s="1005"/>
      <c r="AF111" s="1006" t="s">
        <v>431</v>
      </c>
      <c r="AG111" s="1004"/>
      <c r="AH111" s="1004"/>
      <c r="AI111" s="1004"/>
      <c r="AJ111" s="1005"/>
      <c r="AK111" s="1006" t="s">
        <v>431</v>
      </c>
      <c r="AL111" s="1004"/>
      <c r="AM111" s="1004"/>
      <c r="AN111" s="1004"/>
      <c r="AO111" s="1005"/>
      <c r="AP111" s="1007" t="s">
        <v>168</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v>707</v>
      </c>
      <c r="BR111" s="990"/>
      <c r="BS111" s="990"/>
      <c r="BT111" s="990"/>
      <c r="BU111" s="990"/>
      <c r="BV111" s="990" t="s">
        <v>168</v>
      </c>
      <c r="BW111" s="990"/>
      <c r="BX111" s="990"/>
      <c r="BY111" s="990"/>
      <c r="BZ111" s="990"/>
      <c r="CA111" s="990" t="s">
        <v>168</v>
      </c>
      <c r="CB111" s="990"/>
      <c r="CC111" s="990"/>
      <c r="CD111" s="990"/>
      <c r="CE111" s="990"/>
      <c r="CF111" s="984" t="s">
        <v>431</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168</v>
      </c>
      <c r="DH111" s="990"/>
      <c r="DI111" s="990"/>
      <c r="DJ111" s="990"/>
      <c r="DK111" s="990"/>
      <c r="DL111" s="990" t="s">
        <v>434</v>
      </c>
      <c r="DM111" s="990"/>
      <c r="DN111" s="990"/>
      <c r="DO111" s="990"/>
      <c r="DP111" s="990"/>
      <c r="DQ111" s="990" t="s">
        <v>168</v>
      </c>
      <c r="DR111" s="990"/>
      <c r="DS111" s="990"/>
      <c r="DT111" s="990"/>
      <c r="DU111" s="990"/>
      <c r="DV111" s="991" t="s">
        <v>434</v>
      </c>
      <c r="DW111" s="991"/>
      <c r="DX111" s="991"/>
      <c r="DY111" s="991"/>
      <c r="DZ111" s="992"/>
    </row>
    <row r="112" spans="1:131" s="226" customFormat="1" ht="26.25" customHeight="1" x14ac:dyDescent="0.15">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168</v>
      </c>
      <c r="AB112" s="1029"/>
      <c r="AC112" s="1029"/>
      <c r="AD112" s="1029"/>
      <c r="AE112" s="1030"/>
      <c r="AF112" s="1031" t="s">
        <v>168</v>
      </c>
      <c r="AG112" s="1029"/>
      <c r="AH112" s="1029"/>
      <c r="AI112" s="1029"/>
      <c r="AJ112" s="1030"/>
      <c r="AK112" s="1031" t="s">
        <v>437</v>
      </c>
      <c r="AL112" s="1029"/>
      <c r="AM112" s="1029"/>
      <c r="AN112" s="1029"/>
      <c r="AO112" s="1030"/>
      <c r="AP112" s="1032" t="s">
        <v>434</v>
      </c>
      <c r="AQ112" s="1033"/>
      <c r="AR112" s="1033"/>
      <c r="AS112" s="1033"/>
      <c r="AT112" s="1034"/>
      <c r="AU112" s="970"/>
      <c r="AV112" s="971"/>
      <c r="AW112" s="971"/>
      <c r="AX112" s="971"/>
      <c r="AY112" s="971"/>
      <c r="AZ112" s="1019" t="s">
        <v>438</v>
      </c>
      <c r="BA112" s="1020"/>
      <c r="BB112" s="1020"/>
      <c r="BC112" s="1020"/>
      <c r="BD112" s="1020"/>
      <c r="BE112" s="1020"/>
      <c r="BF112" s="1020"/>
      <c r="BG112" s="1020"/>
      <c r="BH112" s="1020"/>
      <c r="BI112" s="1020"/>
      <c r="BJ112" s="1020"/>
      <c r="BK112" s="1020"/>
      <c r="BL112" s="1020"/>
      <c r="BM112" s="1020"/>
      <c r="BN112" s="1020"/>
      <c r="BO112" s="1020"/>
      <c r="BP112" s="1021"/>
      <c r="BQ112" s="989">
        <v>1707473</v>
      </c>
      <c r="BR112" s="990"/>
      <c r="BS112" s="990"/>
      <c r="BT112" s="990"/>
      <c r="BU112" s="990"/>
      <c r="BV112" s="990">
        <v>1603631</v>
      </c>
      <c r="BW112" s="990"/>
      <c r="BX112" s="990"/>
      <c r="BY112" s="990"/>
      <c r="BZ112" s="990"/>
      <c r="CA112" s="990">
        <v>1547307</v>
      </c>
      <c r="CB112" s="990"/>
      <c r="CC112" s="990"/>
      <c r="CD112" s="990"/>
      <c r="CE112" s="990"/>
      <c r="CF112" s="984">
        <v>64.400000000000006</v>
      </c>
      <c r="CG112" s="985"/>
      <c r="CH112" s="985"/>
      <c r="CI112" s="985"/>
      <c r="CJ112" s="985"/>
      <c r="CK112" s="1015"/>
      <c r="CL112" s="1016"/>
      <c r="CM112" s="986" t="s">
        <v>439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440</v>
      </c>
      <c r="DH112" s="990"/>
      <c r="DI112" s="990"/>
      <c r="DJ112" s="990"/>
      <c r="DK112" s="990"/>
      <c r="DL112" s="990" t="s">
        <v>431</v>
      </c>
      <c r="DM112" s="990"/>
      <c r="DN112" s="990"/>
      <c r="DO112" s="990"/>
      <c r="DP112" s="990"/>
      <c r="DQ112" s="990" t="s">
        <v>434</v>
      </c>
      <c r="DR112" s="990"/>
      <c r="DS112" s="990"/>
      <c r="DT112" s="990"/>
      <c r="DU112" s="990"/>
      <c r="DV112" s="991" t="s">
        <v>434</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126714</v>
      </c>
      <c r="AB113" s="1004"/>
      <c r="AC113" s="1004"/>
      <c r="AD113" s="1004"/>
      <c r="AE113" s="1005"/>
      <c r="AF113" s="1006">
        <v>125897</v>
      </c>
      <c r="AG113" s="1004"/>
      <c r="AH113" s="1004"/>
      <c r="AI113" s="1004"/>
      <c r="AJ113" s="1005"/>
      <c r="AK113" s="1006">
        <v>129957</v>
      </c>
      <c r="AL113" s="1004"/>
      <c r="AM113" s="1004"/>
      <c r="AN113" s="1004"/>
      <c r="AO113" s="1005"/>
      <c r="AP113" s="1007">
        <v>5.4</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302728</v>
      </c>
      <c r="BR113" s="990"/>
      <c r="BS113" s="990"/>
      <c r="BT113" s="990"/>
      <c r="BU113" s="990"/>
      <c r="BV113" s="990">
        <v>268369</v>
      </c>
      <c r="BW113" s="990"/>
      <c r="BX113" s="990"/>
      <c r="BY113" s="990"/>
      <c r="BZ113" s="990"/>
      <c r="CA113" s="990">
        <v>266495</v>
      </c>
      <c r="CB113" s="990"/>
      <c r="CC113" s="990"/>
      <c r="CD113" s="990"/>
      <c r="CE113" s="990"/>
      <c r="CF113" s="984">
        <v>11.1</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440</v>
      </c>
      <c r="DH113" s="1029"/>
      <c r="DI113" s="1029"/>
      <c r="DJ113" s="1029"/>
      <c r="DK113" s="1030"/>
      <c r="DL113" s="1031" t="s">
        <v>168</v>
      </c>
      <c r="DM113" s="1029"/>
      <c r="DN113" s="1029"/>
      <c r="DO113" s="1029"/>
      <c r="DP113" s="1030"/>
      <c r="DQ113" s="1031" t="s">
        <v>168</v>
      </c>
      <c r="DR113" s="1029"/>
      <c r="DS113" s="1029"/>
      <c r="DT113" s="1029"/>
      <c r="DU113" s="1030"/>
      <c r="DV113" s="1032" t="s">
        <v>431</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40425</v>
      </c>
      <c r="AB114" s="1029"/>
      <c r="AC114" s="1029"/>
      <c r="AD114" s="1029"/>
      <c r="AE114" s="1030"/>
      <c r="AF114" s="1031">
        <v>42537</v>
      </c>
      <c r="AG114" s="1029"/>
      <c r="AH114" s="1029"/>
      <c r="AI114" s="1029"/>
      <c r="AJ114" s="1030"/>
      <c r="AK114" s="1031">
        <v>42748</v>
      </c>
      <c r="AL114" s="1029"/>
      <c r="AM114" s="1029"/>
      <c r="AN114" s="1029"/>
      <c r="AO114" s="1030"/>
      <c r="AP114" s="1032">
        <v>1.8</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899032</v>
      </c>
      <c r="BR114" s="990"/>
      <c r="BS114" s="990"/>
      <c r="BT114" s="990"/>
      <c r="BU114" s="990"/>
      <c r="BV114" s="990">
        <v>908567</v>
      </c>
      <c r="BW114" s="990"/>
      <c r="BX114" s="990"/>
      <c r="BY114" s="990"/>
      <c r="BZ114" s="990"/>
      <c r="CA114" s="990">
        <v>928467</v>
      </c>
      <c r="CB114" s="990"/>
      <c r="CC114" s="990"/>
      <c r="CD114" s="990"/>
      <c r="CE114" s="990"/>
      <c r="CF114" s="984">
        <v>38.6</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434</v>
      </c>
      <c r="DH114" s="1029"/>
      <c r="DI114" s="1029"/>
      <c r="DJ114" s="1029"/>
      <c r="DK114" s="1030"/>
      <c r="DL114" s="1031" t="s">
        <v>434</v>
      </c>
      <c r="DM114" s="1029"/>
      <c r="DN114" s="1029"/>
      <c r="DO114" s="1029"/>
      <c r="DP114" s="1030"/>
      <c r="DQ114" s="1031" t="s">
        <v>440</v>
      </c>
      <c r="DR114" s="1029"/>
      <c r="DS114" s="1029"/>
      <c r="DT114" s="1029"/>
      <c r="DU114" s="1030"/>
      <c r="DV114" s="1032" t="s">
        <v>434</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6394</v>
      </c>
      <c r="AB115" s="1004"/>
      <c r="AC115" s="1004"/>
      <c r="AD115" s="1004"/>
      <c r="AE115" s="1005"/>
      <c r="AF115" s="1006">
        <v>4773</v>
      </c>
      <c r="AG115" s="1004"/>
      <c r="AH115" s="1004"/>
      <c r="AI115" s="1004"/>
      <c r="AJ115" s="1005"/>
      <c r="AK115" s="1006">
        <v>3048</v>
      </c>
      <c r="AL115" s="1004"/>
      <c r="AM115" s="1004"/>
      <c r="AN115" s="1004"/>
      <c r="AO115" s="1005"/>
      <c r="AP115" s="1007">
        <v>0.1</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431</v>
      </c>
      <c r="BR115" s="990"/>
      <c r="BS115" s="990"/>
      <c r="BT115" s="990"/>
      <c r="BU115" s="990"/>
      <c r="BV115" s="990">
        <v>3411</v>
      </c>
      <c r="BW115" s="990"/>
      <c r="BX115" s="990"/>
      <c r="BY115" s="990"/>
      <c r="BZ115" s="990"/>
      <c r="CA115" s="990">
        <v>2911</v>
      </c>
      <c r="CB115" s="990"/>
      <c r="CC115" s="990"/>
      <c r="CD115" s="990"/>
      <c r="CE115" s="990"/>
      <c r="CF115" s="984">
        <v>0.1</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168</v>
      </c>
      <c r="DH115" s="1029"/>
      <c r="DI115" s="1029"/>
      <c r="DJ115" s="1029"/>
      <c r="DK115" s="1030"/>
      <c r="DL115" s="1031" t="s">
        <v>431</v>
      </c>
      <c r="DM115" s="1029"/>
      <c r="DN115" s="1029"/>
      <c r="DO115" s="1029"/>
      <c r="DP115" s="1030"/>
      <c r="DQ115" s="1031" t="s">
        <v>434</v>
      </c>
      <c r="DR115" s="1029"/>
      <c r="DS115" s="1029"/>
      <c r="DT115" s="1029"/>
      <c r="DU115" s="1030"/>
      <c r="DV115" s="1032" t="s">
        <v>428</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168</v>
      </c>
      <c r="AB116" s="1029"/>
      <c r="AC116" s="1029"/>
      <c r="AD116" s="1029"/>
      <c r="AE116" s="1030"/>
      <c r="AF116" s="1031" t="s">
        <v>440</v>
      </c>
      <c r="AG116" s="1029"/>
      <c r="AH116" s="1029"/>
      <c r="AI116" s="1029"/>
      <c r="AJ116" s="1030"/>
      <c r="AK116" s="1031" t="s">
        <v>429</v>
      </c>
      <c r="AL116" s="1029"/>
      <c r="AM116" s="1029"/>
      <c r="AN116" s="1029"/>
      <c r="AO116" s="1030"/>
      <c r="AP116" s="1032" t="s">
        <v>434</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440</v>
      </c>
      <c r="BR116" s="990"/>
      <c r="BS116" s="990"/>
      <c r="BT116" s="990"/>
      <c r="BU116" s="990"/>
      <c r="BV116" s="990" t="s">
        <v>440</v>
      </c>
      <c r="BW116" s="990"/>
      <c r="BX116" s="990"/>
      <c r="BY116" s="990"/>
      <c r="BZ116" s="990"/>
      <c r="CA116" s="990" t="s">
        <v>429</v>
      </c>
      <c r="CB116" s="990"/>
      <c r="CC116" s="990"/>
      <c r="CD116" s="990"/>
      <c r="CE116" s="990"/>
      <c r="CF116" s="984" t="s">
        <v>168</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431</v>
      </c>
      <c r="DH116" s="1029"/>
      <c r="DI116" s="1029"/>
      <c r="DJ116" s="1029"/>
      <c r="DK116" s="1030"/>
      <c r="DL116" s="1031" t="s">
        <v>168</v>
      </c>
      <c r="DM116" s="1029"/>
      <c r="DN116" s="1029"/>
      <c r="DO116" s="1029"/>
      <c r="DP116" s="1030"/>
      <c r="DQ116" s="1031" t="s">
        <v>431</v>
      </c>
      <c r="DR116" s="1029"/>
      <c r="DS116" s="1029"/>
      <c r="DT116" s="1029"/>
      <c r="DU116" s="1030"/>
      <c r="DV116" s="1032" t="s">
        <v>431</v>
      </c>
      <c r="DW116" s="1033"/>
      <c r="DX116" s="1033"/>
      <c r="DY116" s="1033"/>
      <c r="DZ116" s="1034"/>
    </row>
    <row r="117" spans="1:130" s="226"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540747</v>
      </c>
      <c r="AB117" s="1047"/>
      <c r="AC117" s="1047"/>
      <c r="AD117" s="1047"/>
      <c r="AE117" s="1048"/>
      <c r="AF117" s="1049">
        <v>455049</v>
      </c>
      <c r="AG117" s="1047"/>
      <c r="AH117" s="1047"/>
      <c r="AI117" s="1047"/>
      <c r="AJ117" s="1048"/>
      <c r="AK117" s="1049">
        <v>426989</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440</v>
      </c>
      <c r="BR117" s="990"/>
      <c r="BS117" s="990"/>
      <c r="BT117" s="990"/>
      <c r="BU117" s="990"/>
      <c r="BV117" s="990" t="s">
        <v>168</v>
      </c>
      <c r="BW117" s="990"/>
      <c r="BX117" s="990"/>
      <c r="BY117" s="990"/>
      <c r="BZ117" s="990"/>
      <c r="CA117" s="990" t="s">
        <v>437</v>
      </c>
      <c r="CB117" s="990"/>
      <c r="CC117" s="990"/>
      <c r="CD117" s="990"/>
      <c r="CE117" s="990"/>
      <c r="CF117" s="984" t="s">
        <v>431</v>
      </c>
      <c r="CG117" s="985"/>
      <c r="CH117" s="985"/>
      <c r="CI117" s="985"/>
      <c r="CJ117" s="985"/>
      <c r="CK117" s="1015"/>
      <c r="CL117" s="1016"/>
      <c r="CM117" s="986" t="s">
        <v>455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431</v>
      </c>
      <c r="DH117" s="1029"/>
      <c r="DI117" s="1029"/>
      <c r="DJ117" s="1029"/>
      <c r="DK117" s="1030"/>
      <c r="DL117" s="1031" t="s">
        <v>431</v>
      </c>
      <c r="DM117" s="1029"/>
      <c r="DN117" s="1029"/>
      <c r="DO117" s="1029"/>
      <c r="DP117" s="1030"/>
      <c r="DQ117" s="1031" t="s">
        <v>437</v>
      </c>
      <c r="DR117" s="1029"/>
      <c r="DS117" s="1029"/>
      <c r="DT117" s="1029"/>
      <c r="DU117" s="1030"/>
      <c r="DV117" s="1032" t="s">
        <v>431</v>
      </c>
      <c r="DW117" s="1033"/>
      <c r="DX117" s="1033"/>
      <c r="DY117" s="1033"/>
      <c r="DZ117" s="1034"/>
    </row>
    <row r="118" spans="1:130" s="226" customFormat="1" ht="26.25" customHeight="1" x14ac:dyDescent="0.15">
      <c r="A118" s="974" t="s">
        <v>423</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421</v>
      </c>
      <c r="AB118" s="955"/>
      <c r="AC118" s="955"/>
      <c r="AD118" s="955"/>
      <c r="AE118" s="956"/>
      <c r="AF118" s="954" t="s">
        <v>301</v>
      </c>
      <c r="AG118" s="955"/>
      <c r="AH118" s="955"/>
      <c r="AI118" s="955"/>
      <c r="AJ118" s="956"/>
      <c r="AK118" s="954" t="s">
        <v>300</v>
      </c>
      <c r="AL118" s="955"/>
      <c r="AM118" s="955"/>
      <c r="AN118" s="955"/>
      <c r="AO118" s="956"/>
      <c r="AP118" s="1041" t="s">
        <v>422</v>
      </c>
      <c r="AQ118" s="1042"/>
      <c r="AR118" s="1042"/>
      <c r="AS118" s="1042"/>
      <c r="AT118" s="1043"/>
      <c r="AU118" s="970"/>
      <c r="AV118" s="971"/>
      <c r="AW118" s="971"/>
      <c r="AX118" s="971"/>
      <c r="AY118" s="971"/>
      <c r="AZ118" s="1044" t="s">
        <v>456</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168</v>
      </c>
      <c r="BW118" s="1068"/>
      <c r="BX118" s="1068"/>
      <c r="BY118" s="1068"/>
      <c r="BZ118" s="1068"/>
      <c r="CA118" s="1068" t="s">
        <v>431</v>
      </c>
      <c r="CB118" s="1068"/>
      <c r="CC118" s="1068"/>
      <c r="CD118" s="1068"/>
      <c r="CE118" s="1068"/>
      <c r="CF118" s="984" t="s">
        <v>431</v>
      </c>
      <c r="CG118" s="985"/>
      <c r="CH118" s="985"/>
      <c r="CI118" s="985"/>
      <c r="CJ118" s="985"/>
      <c r="CK118" s="1015"/>
      <c r="CL118" s="1016"/>
      <c r="CM118" s="986" t="s">
        <v>457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431</v>
      </c>
      <c r="DH118" s="1029"/>
      <c r="DI118" s="1029"/>
      <c r="DJ118" s="1029"/>
      <c r="DK118" s="1030"/>
      <c r="DL118" s="1031" t="s">
        <v>440</v>
      </c>
      <c r="DM118" s="1029"/>
      <c r="DN118" s="1029"/>
      <c r="DO118" s="1029"/>
      <c r="DP118" s="1030"/>
      <c r="DQ118" s="1031" t="s">
        <v>431</v>
      </c>
      <c r="DR118" s="1029"/>
      <c r="DS118" s="1029"/>
      <c r="DT118" s="1029"/>
      <c r="DU118" s="1030"/>
      <c r="DV118" s="1032" t="s">
        <v>431</v>
      </c>
      <c r="DW118" s="1033"/>
      <c r="DX118" s="1033"/>
      <c r="DY118" s="1033"/>
      <c r="DZ118" s="1034"/>
    </row>
    <row r="119" spans="1:130" s="226" customFormat="1" ht="26.25" customHeight="1" x14ac:dyDescent="0.15">
      <c r="A119" s="1128" t="s">
        <v>426</v>
      </c>
      <c r="B119" s="1014"/>
      <c r="C119" s="993" t="s">
        <v>427</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431</v>
      </c>
      <c r="AB119" s="962"/>
      <c r="AC119" s="962"/>
      <c r="AD119" s="962"/>
      <c r="AE119" s="963"/>
      <c r="AF119" s="964" t="s">
        <v>431</v>
      </c>
      <c r="AG119" s="962"/>
      <c r="AH119" s="962"/>
      <c r="AI119" s="962"/>
      <c r="AJ119" s="963"/>
      <c r="AK119" s="964" t="s">
        <v>431</v>
      </c>
      <c r="AL119" s="962"/>
      <c r="AM119" s="962"/>
      <c r="AN119" s="962"/>
      <c r="AO119" s="963"/>
      <c r="AP119" s="965" t="s">
        <v>431</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458</v>
      </c>
      <c r="BP119" s="1076"/>
      <c r="BQ119" s="1067">
        <v>4404057</v>
      </c>
      <c r="BR119" s="1068"/>
      <c r="BS119" s="1068"/>
      <c r="BT119" s="1068"/>
      <c r="BU119" s="1068"/>
      <c r="BV119" s="1068">
        <v>4063708</v>
      </c>
      <c r="BW119" s="1068"/>
      <c r="BX119" s="1068"/>
      <c r="BY119" s="1068"/>
      <c r="BZ119" s="1068"/>
      <c r="CA119" s="1068">
        <v>4070398</v>
      </c>
      <c r="CB119" s="1068"/>
      <c r="CC119" s="1068"/>
      <c r="CD119" s="1068"/>
      <c r="CE119" s="1068"/>
      <c r="CF119" s="1069"/>
      <c r="CG119" s="1070"/>
      <c r="CH119" s="1070"/>
      <c r="CI119" s="1070"/>
      <c r="CJ119" s="1071"/>
      <c r="CK119" s="1017"/>
      <c r="CL119" s="1018"/>
      <c r="CM119" s="1072" t="s">
        <v>459</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707</v>
      </c>
      <c r="DH119" s="1054"/>
      <c r="DI119" s="1054"/>
      <c r="DJ119" s="1054"/>
      <c r="DK119" s="1055"/>
      <c r="DL119" s="1053" t="s">
        <v>428</v>
      </c>
      <c r="DM119" s="1054"/>
      <c r="DN119" s="1054"/>
      <c r="DO119" s="1054"/>
      <c r="DP119" s="1055"/>
      <c r="DQ119" s="1053" t="s">
        <v>431</v>
      </c>
      <c r="DR119" s="1054"/>
      <c r="DS119" s="1054"/>
      <c r="DT119" s="1054"/>
      <c r="DU119" s="1055"/>
      <c r="DV119" s="1056" t="s">
        <v>440</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431</v>
      </c>
      <c r="AB120" s="1029"/>
      <c r="AC120" s="1029"/>
      <c r="AD120" s="1029"/>
      <c r="AE120" s="1030"/>
      <c r="AF120" s="1031" t="s">
        <v>431</v>
      </c>
      <c r="AG120" s="1029"/>
      <c r="AH120" s="1029"/>
      <c r="AI120" s="1029"/>
      <c r="AJ120" s="1030"/>
      <c r="AK120" s="1031" t="s">
        <v>431</v>
      </c>
      <c r="AL120" s="1029"/>
      <c r="AM120" s="1029"/>
      <c r="AN120" s="1029"/>
      <c r="AO120" s="1030"/>
      <c r="AP120" s="1032" t="s">
        <v>431</v>
      </c>
      <c r="AQ120" s="1033"/>
      <c r="AR120" s="1033"/>
      <c r="AS120" s="1033"/>
      <c r="AT120" s="1034"/>
      <c r="AU120" s="1059" t="s">
        <v>460</v>
      </c>
      <c r="AV120" s="1060"/>
      <c r="AW120" s="1060"/>
      <c r="AX120" s="1060"/>
      <c r="AY120" s="1061"/>
      <c r="AZ120" s="1010" t="s">
        <v>461</v>
      </c>
      <c r="BA120" s="959"/>
      <c r="BB120" s="959"/>
      <c r="BC120" s="959"/>
      <c r="BD120" s="959"/>
      <c r="BE120" s="959"/>
      <c r="BF120" s="959"/>
      <c r="BG120" s="959"/>
      <c r="BH120" s="959"/>
      <c r="BI120" s="959"/>
      <c r="BJ120" s="959"/>
      <c r="BK120" s="959"/>
      <c r="BL120" s="959"/>
      <c r="BM120" s="959"/>
      <c r="BN120" s="959"/>
      <c r="BO120" s="959"/>
      <c r="BP120" s="960"/>
      <c r="BQ120" s="996">
        <v>5118353</v>
      </c>
      <c r="BR120" s="997"/>
      <c r="BS120" s="997"/>
      <c r="BT120" s="997"/>
      <c r="BU120" s="997"/>
      <c r="BV120" s="997">
        <v>5214658</v>
      </c>
      <c r="BW120" s="997"/>
      <c r="BX120" s="997"/>
      <c r="BY120" s="997"/>
      <c r="BZ120" s="997"/>
      <c r="CA120" s="997">
        <v>5492636</v>
      </c>
      <c r="CB120" s="997"/>
      <c r="CC120" s="997"/>
      <c r="CD120" s="997"/>
      <c r="CE120" s="997"/>
      <c r="CF120" s="1011">
        <v>228.5</v>
      </c>
      <c r="CG120" s="1012"/>
      <c r="CH120" s="1012"/>
      <c r="CI120" s="1012"/>
      <c r="CJ120" s="1012"/>
      <c r="CK120" s="1077" t="s">
        <v>462</v>
      </c>
      <c r="CL120" s="1078"/>
      <c r="CM120" s="1078"/>
      <c r="CN120" s="1078"/>
      <c r="CO120" s="1079"/>
      <c r="CP120" s="1085" t="s">
        <v>463</v>
      </c>
      <c r="CQ120" s="1086"/>
      <c r="CR120" s="1086"/>
      <c r="CS120" s="1086"/>
      <c r="CT120" s="1086"/>
      <c r="CU120" s="1086"/>
      <c r="CV120" s="1086"/>
      <c r="CW120" s="1086"/>
      <c r="CX120" s="1086"/>
      <c r="CY120" s="1086"/>
      <c r="CZ120" s="1086"/>
      <c r="DA120" s="1086"/>
      <c r="DB120" s="1086"/>
      <c r="DC120" s="1086"/>
      <c r="DD120" s="1086"/>
      <c r="DE120" s="1086"/>
      <c r="DF120" s="1087"/>
      <c r="DG120" s="996">
        <v>1552932</v>
      </c>
      <c r="DH120" s="997"/>
      <c r="DI120" s="997"/>
      <c r="DJ120" s="997"/>
      <c r="DK120" s="997"/>
      <c r="DL120" s="997">
        <v>1465861</v>
      </c>
      <c r="DM120" s="997"/>
      <c r="DN120" s="997"/>
      <c r="DO120" s="997"/>
      <c r="DP120" s="997"/>
      <c r="DQ120" s="997">
        <v>1413867</v>
      </c>
      <c r="DR120" s="997"/>
      <c r="DS120" s="997"/>
      <c r="DT120" s="997"/>
      <c r="DU120" s="997"/>
      <c r="DV120" s="998">
        <v>58.8</v>
      </c>
      <c r="DW120" s="998"/>
      <c r="DX120" s="998"/>
      <c r="DY120" s="998"/>
      <c r="DZ120" s="999"/>
    </row>
    <row r="121" spans="1:130" s="226" customFormat="1" ht="26.25" customHeight="1" x14ac:dyDescent="0.15">
      <c r="A121" s="1129"/>
      <c r="B121" s="1016"/>
      <c r="C121" s="1037" t="s">
        <v>464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437</v>
      </c>
      <c r="AB121" s="1029"/>
      <c r="AC121" s="1029"/>
      <c r="AD121" s="1029"/>
      <c r="AE121" s="1030"/>
      <c r="AF121" s="1031" t="s">
        <v>428</v>
      </c>
      <c r="AG121" s="1029"/>
      <c r="AH121" s="1029"/>
      <c r="AI121" s="1029"/>
      <c r="AJ121" s="1030"/>
      <c r="AK121" s="1031" t="s">
        <v>431</v>
      </c>
      <c r="AL121" s="1029"/>
      <c r="AM121" s="1029"/>
      <c r="AN121" s="1029"/>
      <c r="AO121" s="1030"/>
      <c r="AP121" s="1032" t="s">
        <v>431</v>
      </c>
      <c r="AQ121" s="1033"/>
      <c r="AR121" s="1033"/>
      <c r="AS121" s="1033"/>
      <c r="AT121" s="1034"/>
      <c r="AU121" s="1062"/>
      <c r="AV121" s="1063"/>
      <c r="AW121" s="1063"/>
      <c r="AX121" s="1063"/>
      <c r="AY121" s="1064"/>
      <c r="AZ121" s="1019" t="s">
        <v>465</v>
      </c>
      <c r="BA121" s="1020"/>
      <c r="BB121" s="1020"/>
      <c r="BC121" s="1020"/>
      <c r="BD121" s="1020"/>
      <c r="BE121" s="1020"/>
      <c r="BF121" s="1020"/>
      <c r="BG121" s="1020"/>
      <c r="BH121" s="1020"/>
      <c r="BI121" s="1020"/>
      <c r="BJ121" s="1020"/>
      <c r="BK121" s="1020"/>
      <c r="BL121" s="1020"/>
      <c r="BM121" s="1020"/>
      <c r="BN121" s="1020"/>
      <c r="BO121" s="1020"/>
      <c r="BP121" s="1021"/>
      <c r="BQ121" s="989">
        <v>151885</v>
      </c>
      <c r="BR121" s="990"/>
      <c r="BS121" s="990"/>
      <c r="BT121" s="990"/>
      <c r="BU121" s="990"/>
      <c r="BV121" s="990">
        <v>134921</v>
      </c>
      <c r="BW121" s="990"/>
      <c r="BX121" s="990"/>
      <c r="BY121" s="990"/>
      <c r="BZ121" s="990"/>
      <c r="CA121" s="990">
        <v>117611</v>
      </c>
      <c r="CB121" s="990"/>
      <c r="CC121" s="990"/>
      <c r="CD121" s="990"/>
      <c r="CE121" s="990"/>
      <c r="CF121" s="984">
        <v>4.9000000000000004</v>
      </c>
      <c r="CG121" s="985"/>
      <c r="CH121" s="985"/>
      <c r="CI121" s="985"/>
      <c r="CJ121" s="985"/>
      <c r="CK121" s="1080"/>
      <c r="CL121" s="1081"/>
      <c r="CM121" s="1081"/>
      <c r="CN121" s="1081"/>
      <c r="CO121" s="1082"/>
      <c r="CP121" s="1090" t="s">
        <v>466</v>
      </c>
      <c r="CQ121" s="1091"/>
      <c r="CR121" s="1091"/>
      <c r="CS121" s="1091"/>
      <c r="CT121" s="1091"/>
      <c r="CU121" s="1091"/>
      <c r="CV121" s="1091"/>
      <c r="CW121" s="1091"/>
      <c r="CX121" s="1091"/>
      <c r="CY121" s="1091"/>
      <c r="CZ121" s="1091"/>
      <c r="DA121" s="1091"/>
      <c r="DB121" s="1091"/>
      <c r="DC121" s="1091"/>
      <c r="DD121" s="1091"/>
      <c r="DE121" s="1091"/>
      <c r="DF121" s="1092"/>
      <c r="DG121" s="989">
        <v>154541</v>
      </c>
      <c r="DH121" s="990"/>
      <c r="DI121" s="990"/>
      <c r="DJ121" s="990"/>
      <c r="DK121" s="990"/>
      <c r="DL121" s="990">
        <v>137770</v>
      </c>
      <c r="DM121" s="990"/>
      <c r="DN121" s="990"/>
      <c r="DO121" s="990"/>
      <c r="DP121" s="990"/>
      <c r="DQ121" s="990">
        <v>133440</v>
      </c>
      <c r="DR121" s="990"/>
      <c r="DS121" s="990"/>
      <c r="DT121" s="990"/>
      <c r="DU121" s="990"/>
      <c r="DV121" s="991">
        <v>5.6</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440</v>
      </c>
      <c r="AG122" s="1029"/>
      <c r="AH122" s="1029"/>
      <c r="AI122" s="1029"/>
      <c r="AJ122" s="1030"/>
      <c r="AK122" s="1031" t="s">
        <v>428</v>
      </c>
      <c r="AL122" s="1029"/>
      <c r="AM122" s="1029"/>
      <c r="AN122" s="1029"/>
      <c r="AO122" s="1030"/>
      <c r="AP122" s="1032" t="s">
        <v>440</v>
      </c>
      <c r="AQ122" s="1033"/>
      <c r="AR122" s="1033"/>
      <c r="AS122" s="1033"/>
      <c r="AT122" s="1034"/>
      <c r="AU122" s="1062"/>
      <c r="AV122" s="1063"/>
      <c r="AW122" s="1063"/>
      <c r="AX122" s="1063"/>
      <c r="AY122" s="1064"/>
      <c r="AZ122" s="1044" t="s">
        <v>467</v>
      </c>
      <c r="BA122" s="1035"/>
      <c r="BB122" s="1035"/>
      <c r="BC122" s="1035"/>
      <c r="BD122" s="1035"/>
      <c r="BE122" s="1035"/>
      <c r="BF122" s="1035"/>
      <c r="BG122" s="1035"/>
      <c r="BH122" s="1035"/>
      <c r="BI122" s="1035"/>
      <c r="BJ122" s="1035"/>
      <c r="BK122" s="1035"/>
      <c r="BL122" s="1035"/>
      <c r="BM122" s="1035"/>
      <c r="BN122" s="1035"/>
      <c r="BO122" s="1035"/>
      <c r="BP122" s="1036"/>
      <c r="BQ122" s="1067">
        <v>2598776</v>
      </c>
      <c r="BR122" s="1068"/>
      <c r="BS122" s="1068"/>
      <c r="BT122" s="1068"/>
      <c r="BU122" s="1068"/>
      <c r="BV122" s="1068">
        <v>2419312</v>
      </c>
      <c r="BW122" s="1068"/>
      <c r="BX122" s="1068"/>
      <c r="BY122" s="1068"/>
      <c r="BZ122" s="1068"/>
      <c r="CA122" s="1068">
        <v>2518493</v>
      </c>
      <c r="CB122" s="1068"/>
      <c r="CC122" s="1068"/>
      <c r="CD122" s="1068"/>
      <c r="CE122" s="1068"/>
      <c r="CF122" s="1088">
        <v>104.8</v>
      </c>
      <c r="CG122" s="1089"/>
      <c r="CH122" s="1089"/>
      <c r="CI122" s="1089"/>
      <c r="CJ122" s="1089"/>
      <c r="CK122" s="1080"/>
      <c r="CL122" s="1081"/>
      <c r="CM122" s="1081"/>
      <c r="CN122" s="1081"/>
      <c r="CO122" s="1082"/>
      <c r="CP122" s="1090" t="s">
        <v>468</v>
      </c>
      <c r="CQ122" s="1091"/>
      <c r="CR122" s="1091"/>
      <c r="CS122" s="1091"/>
      <c r="CT122" s="1091"/>
      <c r="CU122" s="1091"/>
      <c r="CV122" s="1091"/>
      <c r="CW122" s="1091"/>
      <c r="CX122" s="1091"/>
      <c r="CY122" s="1091"/>
      <c r="CZ122" s="1091"/>
      <c r="DA122" s="1091"/>
      <c r="DB122" s="1091"/>
      <c r="DC122" s="1091"/>
      <c r="DD122" s="1091"/>
      <c r="DE122" s="1091"/>
      <c r="DF122" s="1092"/>
      <c r="DG122" s="989" t="s">
        <v>428</v>
      </c>
      <c r="DH122" s="990"/>
      <c r="DI122" s="990"/>
      <c r="DJ122" s="990"/>
      <c r="DK122" s="990"/>
      <c r="DL122" s="990" t="s">
        <v>431</v>
      </c>
      <c r="DM122" s="990"/>
      <c r="DN122" s="990"/>
      <c r="DO122" s="990"/>
      <c r="DP122" s="990"/>
      <c r="DQ122" s="990" t="s">
        <v>431</v>
      </c>
      <c r="DR122" s="990"/>
      <c r="DS122" s="990"/>
      <c r="DT122" s="990"/>
      <c r="DU122" s="990"/>
      <c r="DV122" s="991" t="s">
        <v>440</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431</v>
      </c>
      <c r="AB123" s="1029"/>
      <c r="AC123" s="1029"/>
      <c r="AD123" s="1029"/>
      <c r="AE123" s="1030"/>
      <c r="AF123" s="1031" t="s">
        <v>431</v>
      </c>
      <c r="AG123" s="1029"/>
      <c r="AH123" s="1029"/>
      <c r="AI123" s="1029"/>
      <c r="AJ123" s="1030"/>
      <c r="AK123" s="1031" t="s">
        <v>428</v>
      </c>
      <c r="AL123" s="1029"/>
      <c r="AM123" s="1029"/>
      <c r="AN123" s="1029"/>
      <c r="AO123" s="1030"/>
      <c r="AP123" s="1032" t="s">
        <v>428</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469</v>
      </c>
      <c r="BP123" s="1076"/>
      <c r="BQ123" s="1135">
        <v>7869014</v>
      </c>
      <c r="BR123" s="1136"/>
      <c r="BS123" s="1136"/>
      <c r="BT123" s="1136"/>
      <c r="BU123" s="1136"/>
      <c r="BV123" s="1136">
        <v>7768891</v>
      </c>
      <c r="BW123" s="1136"/>
      <c r="BX123" s="1136"/>
      <c r="BY123" s="1136"/>
      <c r="BZ123" s="1136"/>
      <c r="CA123" s="1136">
        <v>8128740</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431</v>
      </c>
      <c r="DH123" s="1029"/>
      <c r="DI123" s="1029"/>
      <c r="DJ123" s="1029"/>
      <c r="DK123" s="1030"/>
      <c r="DL123" s="1031" t="s">
        <v>428</v>
      </c>
      <c r="DM123" s="1029"/>
      <c r="DN123" s="1029"/>
      <c r="DO123" s="1029"/>
      <c r="DP123" s="1030"/>
      <c r="DQ123" s="1031" t="s">
        <v>428</v>
      </c>
      <c r="DR123" s="1029"/>
      <c r="DS123" s="1029"/>
      <c r="DT123" s="1029"/>
      <c r="DU123" s="1030"/>
      <c r="DV123" s="1032" t="s">
        <v>431</v>
      </c>
      <c r="DW123" s="1033"/>
      <c r="DX123" s="1033"/>
      <c r="DY123" s="1033"/>
      <c r="DZ123" s="1034"/>
    </row>
    <row r="124" spans="1:130" s="226" customFormat="1" ht="26.25" customHeight="1" thickBot="1" x14ac:dyDescent="0.2">
      <c r="A124" s="1129"/>
      <c r="B124" s="1016"/>
      <c r="C124" s="986" t="s">
        <v>455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431</v>
      </c>
      <c r="AB124" s="1029"/>
      <c r="AC124" s="1029"/>
      <c r="AD124" s="1029"/>
      <c r="AE124" s="1030"/>
      <c r="AF124" s="1031" t="s">
        <v>431</v>
      </c>
      <c r="AG124" s="1029"/>
      <c r="AH124" s="1029"/>
      <c r="AI124" s="1029"/>
      <c r="AJ124" s="1030"/>
      <c r="AK124" s="1031" t="s">
        <v>428</v>
      </c>
      <c r="AL124" s="1029"/>
      <c r="AM124" s="1029"/>
      <c r="AN124" s="1029"/>
      <c r="AO124" s="1030"/>
      <c r="AP124" s="1032" t="s">
        <v>431</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428</v>
      </c>
      <c r="BR124" s="1098"/>
      <c r="BS124" s="1098"/>
      <c r="BT124" s="1098"/>
      <c r="BU124" s="1098"/>
      <c r="BV124" s="1098" t="s">
        <v>431</v>
      </c>
      <c r="BW124" s="1098"/>
      <c r="BX124" s="1098"/>
      <c r="BY124" s="1098"/>
      <c r="BZ124" s="1098"/>
      <c r="CA124" s="1098" t="s">
        <v>431</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168</v>
      </c>
      <c r="DH124" s="1054"/>
      <c r="DI124" s="1054"/>
      <c r="DJ124" s="1054"/>
      <c r="DK124" s="1055"/>
      <c r="DL124" s="1053" t="s">
        <v>168</v>
      </c>
      <c r="DM124" s="1054"/>
      <c r="DN124" s="1054"/>
      <c r="DO124" s="1054"/>
      <c r="DP124" s="1055"/>
      <c r="DQ124" s="1053" t="s">
        <v>168</v>
      </c>
      <c r="DR124" s="1054"/>
      <c r="DS124" s="1054"/>
      <c r="DT124" s="1054"/>
      <c r="DU124" s="1055"/>
      <c r="DV124" s="1056" t="s">
        <v>168</v>
      </c>
      <c r="DW124" s="1057"/>
      <c r="DX124" s="1057"/>
      <c r="DY124" s="1057"/>
      <c r="DZ124" s="1058"/>
    </row>
    <row r="125" spans="1:130" s="226" customFormat="1" ht="26.25" customHeight="1" x14ac:dyDescent="0.15">
      <c r="A125" s="1129"/>
      <c r="B125" s="1016"/>
      <c r="C125" s="986" t="s">
        <v>457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168</v>
      </c>
      <c r="AB125" s="1029"/>
      <c r="AC125" s="1029"/>
      <c r="AD125" s="1029"/>
      <c r="AE125" s="1030"/>
      <c r="AF125" s="1031" t="s">
        <v>168</v>
      </c>
      <c r="AG125" s="1029"/>
      <c r="AH125" s="1029"/>
      <c r="AI125" s="1029"/>
      <c r="AJ125" s="1030"/>
      <c r="AK125" s="1031" t="s">
        <v>168</v>
      </c>
      <c r="AL125" s="1029"/>
      <c r="AM125" s="1029"/>
      <c r="AN125" s="1029"/>
      <c r="AO125" s="1030"/>
      <c r="AP125" s="1032" t="s">
        <v>168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168</v>
      </c>
      <c r="DH125" s="997"/>
      <c r="DI125" s="997"/>
      <c r="DJ125" s="997"/>
      <c r="DK125" s="997"/>
      <c r="DL125" s="997" t="s">
        <v>168</v>
      </c>
      <c r="DM125" s="997"/>
      <c r="DN125" s="997"/>
      <c r="DO125" s="997"/>
      <c r="DP125" s="997"/>
      <c r="DQ125" s="997" t="s">
        <v>168</v>
      </c>
      <c r="DR125" s="997"/>
      <c r="DS125" s="997"/>
      <c r="DT125" s="997"/>
      <c r="DU125" s="997"/>
      <c r="DV125" s="998" t="s">
        <v>168</v>
      </c>
      <c r="DW125" s="998"/>
      <c r="DX125" s="998"/>
      <c r="DY125" s="998"/>
      <c r="DZ125" s="999"/>
    </row>
    <row r="126" spans="1:130" s="226" customFormat="1" ht="26.25" customHeight="1" thickBot="1" x14ac:dyDescent="0.2">
      <c r="A126" s="1129"/>
      <c r="B126" s="1016"/>
      <c r="C126" s="986" t="s">
        <v>459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706</v>
      </c>
      <c r="AB126" s="1029"/>
      <c r="AC126" s="1029"/>
      <c r="AD126" s="1029"/>
      <c r="AE126" s="1030"/>
      <c r="AF126" s="1031">
        <v>707</v>
      </c>
      <c r="AG126" s="1029"/>
      <c r="AH126" s="1029"/>
      <c r="AI126" s="1029"/>
      <c r="AJ126" s="1030"/>
      <c r="AK126" s="1031" t="s">
        <v>168</v>
      </c>
      <c r="AL126" s="1029"/>
      <c r="AM126" s="1029"/>
      <c r="AN126" s="1029"/>
      <c r="AO126" s="1030"/>
      <c r="AP126" s="1032" t="s">
        <v>168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168</v>
      </c>
      <c r="DH126" s="990"/>
      <c r="DI126" s="990"/>
      <c r="DJ126" s="990"/>
      <c r="DK126" s="990"/>
      <c r="DL126" s="990" t="s">
        <v>168</v>
      </c>
      <c r="DM126" s="990"/>
      <c r="DN126" s="990"/>
      <c r="DO126" s="990"/>
      <c r="DP126" s="990"/>
      <c r="DQ126" s="990" t="s">
        <v>168</v>
      </c>
      <c r="DR126" s="990"/>
      <c r="DS126" s="990"/>
      <c r="DT126" s="990"/>
      <c r="DU126" s="990"/>
      <c r="DV126" s="991" t="s">
        <v>168</v>
      </c>
      <c r="DW126" s="991"/>
      <c r="DX126" s="991"/>
      <c r="DY126" s="991"/>
      <c r="DZ126" s="992"/>
    </row>
    <row r="127" spans="1:130" s="226" customFormat="1" ht="26.25" customHeight="1" x14ac:dyDescent="0.15">
      <c r="A127" s="1130"/>
      <c r="B127" s="1018"/>
      <c r="C127" s="1072" t="s">
        <v>476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5688</v>
      </c>
      <c r="AB127" s="1029"/>
      <c r="AC127" s="1029"/>
      <c r="AD127" s="1029"/>
      <c r="AE127" s="1030"/>
      <c r="AF127" s="1031">
        <v>4066</v>
      </c>
      <c r="AG127" s="1029"/>
      <c r="AH127" s="1029"/>
      <c r="AI127" s="1029"/>
      <c r="AJ127" s="1030"/>
      <c r="AK127" s="1031">
        <v>3048</v>
      </c>
      <c r="AL127" s="1029"/>
      <c r="AM127" s="1029"/>
      <c r="AN127" s="1029"/>
      <c r="AO127" s="1030"/>
      <c r="AP127" s="1032">
        <v>0.1</v>
      </c>
      <c r="AQ127" s="1033"/>
      <c r="AR127" s="1033"/>
      <c r="AS127" s="1033"/>
      <c r="AT127" s="1034"/>
      <c r="AU127" s="262"/>
      <c r="AV127" s="262"/>
      <c r="AW127" s="262"/>
      <c r="AX127" s="1102" t="s">
        <v>477</v>
      </c>
      <c r="AY127" s="1103"/>
      <c r="AZ127" s="1103"/>
      <c r="BA127" s="1103"/>
      <c r="BB127" s="1103"/>
      <c r="BC127" s="1103"/>
      <c r="BD127" s="1103"/>
      <c r="BE127" s="1104"/>
      <c r="BF127" s="1105" t="s">
        <v>478</v>
      </c>
      <c r="BG127" s="1103"/>
      <c r="BH127" s="1103"/>
      <c r="BI127" s="1103"/>
      <c r="BJ127" s="1103"/>
      <c r="BK127" s="1103"/>
      <c r="BL127" s="1104"/>
      <c r="BM127" s="1105" t="s">
        <v>479</v>
      </c>
      <c r="BN127" s="1103"/>
      <c r="BO127" s="1103"/>
      <c r="BP127" s="1103"/>
      <c r="BQ127" s="1103"/>
      <c r="BR127" s="1103"/>
      <c r="BS127" s="1104"/>
      <c r="BT127" s="1105" t="s">
        <v>480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481</v>
      </c>
      <c r="CQ127" s="1020"/>
      <c r="CR127" s="1020"/>
      <c r="CS127" s="1020"/>
      <c r="CT127" s="1020"/>
      <c r="CU127" s="1020"/>
      <c r="CV127" s="1020"/>
      <c r="CW127" s="1020"/>
      <c r="CX127" s="1020"/>
      <c r="CY127" s="1020"/>
      <c r="CZ127" s="1020"/>
      <c r="DA127" s="1020"/>
      <c r="DB127" s="1020"/>
      <c r="DC127" s="1020"/>
      <c r="DD127" s="1020"/>
      <c r="DE127" s="1020"/>
      <c r="DF127" s="1021"/>
      <c r="DG127" s="989" t="s">
        <v>168</v>
      </c>
      <c r="DH127" s="990"/>
      <c r="DI127" s="990"/>
      <c r="DJ127" s="990"/>
      <c r="DK127" s="990"/>
      <c r="DL127" s="990" t="s">
        <v>168</v>
      </c>
      <c r="DM127" s="990"/>
      <c r="DN127" s="990"/>
      <c r="DO127" s="990"/>
      <c r="DP127" s="990"/>
      <c r="DQ127" s="990" t="s">
        <v>168</v>
      </c>
      <c r="DR127" s="990"/>
      <c r="DS127" s="990"/>
      <c r="DT127" s="990"/>
      <c r="DU127" s="990"/>
      <c r="DV127" s="991" t="s">
        <v>168</v>
      </c>
      <c r="DW127" s="991"/>
      <c r="DX127" s="991"/>
      <c r="DY127" s="991"/>
      <c r="DZ127" s="992"/>
    </row>
    <row r="128" spans="1:130" s="226" customFormat="1" ht="26.25" customHeight="1" thickBot="1" x14ac:dyDescent="0.2">
      <c r="A128" s="1113" t="s">
        <v>482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483</v>
      </c>
      <c r="X128" s="1115"/>
      <c r="Y128" s="1115"/>
      <c r="Z128" s="1116"/>
      <c r="AA128" s="1117">
        <v>19414</v>
      </c>
      <c r="AB128" s="1118"/>
      <c r="AC128" s="1118"/>
      <c r="AD128" s="1118"/>
      <c r="AE128" s="1119"/>
      <c r="AF128" s="1120">
        <v>19414</v>
      </c>
      <c r="AG128" s="1118"/>
      <c r="AH128" s="1118"/>
      <c r="AI128" s="1118"/>
      <c r="AJ128" s="1119"/>
      <c r="AK128" s="1120">
        <v>19414</v>
      </c>
      <c r="AL128" s="1118"/>
      <c r="AM128" s="1118"/>
      <c r="AN128" s="1118"/>
      <c r="AO128" s="1119"/>
      <c r="AP128" s="1121"/>
      <c r="AQ128" s="1122"/>
      <c r="AR128" s="1122"/>
      <c r="AS128" s="1122"/>
      <c r="AT128" s="1123"/>
      <c r="AU128" s="262"/>
      <c r="AV128" s="262"/>
      <c r="AW128" s="262"/>
      <c r="AX128" s="958" t="s">
        <v>484</v>
      </c>
      <c r="AY128" s="959"/>
      <c r="AZ128" s="959"/>
      <c r="BA128" s="959"/>
      <c r="BB128" s="959"/>
      <c r="BC128" s="959"/>
      <c r="BD128" s="959"/>
      <c r="BE128" s="960"/>
      <c r="BF128" s="1124" t="s">
        <v>168</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485</v>
      </c>
      <c r="CQ128" s="1107"/>
      <c r="CR128" s="1107"/>
      <c r="CS128" s="1107"/>
      <c r="CT128" s="1107"/>
      <c r="CU128" s="1107"/>
      <c r="CV128" s="1107"/>
      <c r="CW128" s="1107"/>
      <c r="CX128" s="1107"/>
      <c r="CY128" s="1107"/>
      <c r="CZ128" s="1107"/>
      <c r="DA128" s="1107"/>
      <c r="DB128" s="1107"/>
      <c r="DC128" s="1107"/>
      <c r="DD128" s="1107"/>
      <c r="DE128" s="1107"/>
      <c r="DF128" s="1108"/>
      <c r="DG128" s="1109" t="s">
        <v>486</v>
      </c>
      <c r="DH128" s="1110"/>
      <c r="DI128" s="1110"/>
      <c r="DJ128" s="1110"/>
      <c r="DK128" s="1110"/>
      <c r="DL128" s="1110">
        <v>3411</v>
      </c>
      <c r="DM128" s="1110"/>
      <c r="DN128" s="1110"/>
      <c r="DO128" s="1110"/>
      <c r="DP128" s="1110"/>
      <c r="DQ128" s="1110">
        <v>2911</v>
      </c>
      <c r="DR128" s="1110"/>
      <c r="DS128" s="1110"/>
      <c r="DT128" s="1110"/>
      <c r="DU128" s="1110"/>
      <c r="DV128" s="1111">
        <v>0.1</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2869785</v>
      </c>
      <c r="AB129" s="1029"/>
      <c r="AC129" s="1029"/>
      <c r="AD129" s="1029"/>
      <c r="AE129" s="1030"/>
      <c r="AF129" s="1031">
        <v>2754613</v>
      </c>
      <c r="AG129" s="1029"/>
      <c r="AH129" s="1029"/>
      <c r="AI129" s="1029"/>
      <c r="AJ129" s="1030"/>
      <c r="AK129" s="1031">
        <v>2699066</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489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362559</v>
      </c>
      <c r="AB130" s="1029"/>
      <c r="AC130" s="1029"/>
      <c r="AD130" s="1029"/>
      <c r="AE130" s="1030"/>
      <c r="AF130" s="1031">
        <v>312603</v>
      </c>
      <c r="AG130" s="1029"/>
      <c r="AH130" s="1029"/>
      <c r="AI130" s="1029"/>
      <c r="AJ130" s="1030"/>
      <c r="AK130" s="1031">
        <v>294910</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5.3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2507226</v>
      </c>
      <c r="AB131" s="1054"/>
      <c r="AC131" s="1054"/>
      <c r="AD131" s="1054"/>
      <c r="AE131" s="1055"/>
      <c r="AF131" s="1053">
        <v>2442010</v>
      </c>
      <c r="AG131" s="1054"/>
      <c r="AH131" s="1054"/>
      <c r="AI131" s="1054"/>
      <c r="AJ131" s="1055"/>
      <c r="AK131" s="1053">
        <v>2404156</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t="s">
        <v>437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6.3326560909999996</v>
      </c>
      <c r="AB132" s="1170"/>
      <c r="AC132" s="1170"/>
      <c r="AD132" s="1170"/>
      <c r="AE132" s="1171"/>
      <c r="AF132" s="1172">
        <v>5.0381448070000001</v>
      </c>
      <c r="AG132" s="1170"/>
      <c r="AH132" s="1170"/>
      <c r="AI132" s="1170"/>
      <c r="AJ132" s="1171"/>
      <c r="AK132" s="1172">
        <v>4.6862599600000001</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7.3</v>
      </c>
      <c r="AB133" s="1153"/>
      <c r="AC133" s="1153"/>
      <c r="AD133" s="1153"/>
      <c r="AE133" s="1154"/>
      <c r="AF133" s="1152">
        <v>6.4</v>
      </c>
      <c r="AG133" s="1153"/>
      <c r="AH133" s="1153"/>
      <c r="AI133" s="1153"/>
      <c r="AJ133" s="1154"/>
      <c r="AK133" s="1152">
        <v>5.3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0/HJL9pITAiJf91tI8lXrwuZJoO2R1qDS2dOoeOISOxHW7xF1p/huCSpNGDFuC21dT82zrhcth+3RzZ/CvLew==" saltValue="jAmwVu3DXrL4TPI2U4JCe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OBWkjiTdqvKucbA+dyqUzhokGHUKliyWZpli9qUbYkhKLXMUa8euvgD9CpPFrnxVGzoyXrwhrkeGemUyF2weg==" saltValue="3yN6fiyyw1+7Ud2kIPol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are7OGZFxyBIhgOq4igB6GY6HSubLTKFgsZ45ln9CqNiZFRh6Jj4jmB+YkdB5yfL04cMnlZxz9KOmxnVhv/uQ==" saltValue="+eONrZ/XKIPCetYOBim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741226</v>
      </c>
      <c r="AP9" s="292">
        <v>138263</v>
      </c>
      <c r="AQ9" s="293">
        <v>135358</v>
      </c>
      <c r="AR9" s="294">
        <v>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41371</v>
      </c>
      <c r="AP10" s="295">
        <v>7717</v>
      </c>
      <c r="AQ10" s="296">
        <v>16285</v>
      </c>
      <c r="AR10" s="297">
        <v>-52.6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73941</v>
      </c>
      <c r="AP11" s="295">
        <v>13792</v>
      </c>
      <c r="AQ11" s="296">
        <v>23139</v>
      </c>
      <c r="AR11" s="297">
        <v>-40.4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3507</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v>1</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24922</v>
      </c>
      <c r="AP14" s="295">
        <v>4649</v>
      </c>
      <c r="AQ14" s="296">
        <v>6299</v>
      </c>
      <c r="AR14" s="297">
        <v>-26.2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8511</v>
      </c>
      <c r="AP15" s="295">
        <v>1588</v>
      </c>
      <c r="AQ15" s="296">
        <v>3566</v>
      </c>
      <c r="AR15" s="297">
        <v>-55.5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-54057</v>
      </c>
      <c r="AP16" s="295">
        <v>-10083</v>
      </c>
      <c r="AQ16" s="296">
        <v>-14081</v>
      </c>
      <c r="AR16" s="297">
        <v>-28.4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835914</v>
      </c>
      <c r="AP17" s="295">
        <v>155925</v>
      </c>
      <c r="AQ17" s="296">
        <v>174073</v>
      </c>
      <c r="AR17" s="297">
        <v>-10.4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14.92</v>
      </c>
      <c r="AP21" s="308">
        <v>15.56</v>
      </c>
      <c r="AQ21" s="309">
        <v>-0.64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96.3</v>
      </c>
      <c r="AP22" s="313">
        <v>96</v>
      </c>
      <c r="AQ22" s="314">
        <v>0.3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251236</v>
      </c>
      <c r="AP32" s="322">
        <v>46864</v>
      </c>
      <c r="AQ32" s="323">
        <v>106722</v>
      </c>
      <c r="AR32" s="324">
        <v>-56.1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v>147</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287</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129957</v>
      </c>
      <c r="AP35" s="322">
        <v>24241</v>
      </c>
      <c r="AQ35" s="323">
        <v>22428</v>
      </c>
      <c r="AR35" s="324">
        <v>8.1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42748</v>
      </c>
      <c r="AP36" s="322">
        <v>7974</v>
      </c>
      <c r="AQ36" s="323">
        <v>4327</v>
      </c>
      <c r="AR36" s="324">
        <v>84.3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v>3048</v>
      </c>
      <c r="AP37" s="322">
        <v>569</v>
      </c>
      <c r="AQ37" s="323">
        <v>1437</v>
      </c>
      <c r="AR37" s="324">
        <v>-60.4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25</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v>-19414</v>
      </c>
      <c r="AP39" s="322">
        <v>-3621</v>
      </c>
      <c r="AQ39" s="323">
        <v>-4811</v>
      </c>
      <c r="AR39" s="324">
        <v>-24.7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-294910</v>
      </c>
      <c r="AP40" s="322">
        <v>-55010</v>
      </c>
      <c r="AQ40" s="323">
        <v>-91754</v>
      </c>
      <c r="AR40" s="324">
        <v>-40</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112665</v>
      </c>
      <c r="AP41" s="322">
        <v>21016</v>
      </c>
      <c r="AQ41" s="323">
        <v>38807</v>
      </c>
      <c r="AR41" s="324">
        <v>-45.8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751084</v>
      </c>
      <c r="AN51" s="344">
        <v>139038</v>
      </c>
      <c r="AO51" s="345">
        <v>-10.1</v>
      </c>
      <c r="AP51" s="346">
        <v>174587</v>
      </c>
      <c r="AQ51" s="347">
        <v>19.100000000000001</v>
      </c>
      <c r="AR51" s="348">
        <v>-29.2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551000</v>
      </c>
      <c r="AN52" s="352">
        <v>101999</v>
      </c>
      <c r="AO52" s="353">
        <v>-21</v>
      </c>
      <c r="AP52" s="354">
        <v>79695</v>
      </c>
      <c r="AQ52" s="355">
        <v>17</v>
      </c>
      <c r="AR52" s="356">
        <v>-38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727915</v>
      </c>
      <c r="AN53" s="344">
        <v>134500</v>
      </c>
      <c r="AO53" s="345">
        <v>-3.3</v>
      </c>
      <c r="AP53" s="346">
        <v>175675</v>
      </c>
      <c r="AQ53" s="347">
        <v>0.6</v>
      </c>
      <c r="AR53" s="348">
        <v>-3.9</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542897</v>
      </c>
      <c r="AN54" s="352">
        <v>100314</v>
      </c>
      <c r="AO54" s="353">
        <v>-1.7</v>
      </c>
      <c r="AP54" s="354">
        <v>87698</v>
      </c>
      <c r="AQ54" s="355">
        <v>10</v>
      </c>
      <c r="AR54" s="356">
        <v>-11.7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242974</v>
      </c>
      <c r="AN55" s="344">
        <v>44829</v>
      </c>
      <c r="AO55" s="345">
        <v>-66.7</v>
      </c>
      <c r="AP55" s="346">
        <v>162193</v>
      </c>
      <c r="AQ55" s="347">
        <v>-7.7</v>
      </c>
      <c r="AR55" s="348">
        <v>-59</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130948</v>
      </c>
      <c r="AN56" s="352">
        <v>24160</v>
      </c>
      <c r="AO56" s="353">
        <v>-75.900000000000006</v>
      </c>
      <c r="AP56" s="354">
        <v>79985</v>
      </c>
      <c r="AQ56" s="355">
        <v>-8.8000000000000007</v>
      </c>
      <c r="AR56" s="356">
        <v>-67.099999999999994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486479</v>
      </c>
      <c r="AN57" s="344">
        <v>90931</v>
      </c>
      <c r="AO57" s="345">
        <v>102.8</v>
      </c>
      <c r="AP57" s="346">
        <v>168868</v>
      </c>
      <c r="AQ57" s="347">
        <v>4.0999999999999996</v>
      </c>
      <c r="AR57" s="348">
        <v>98.7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224940</v>
      </c>
      <c r="AN58" s="352">
        <v>42045</v>
      </c>
      <c r="AO58" s="353">
        <v>74</v>
      </c>
      <c r="AP58" s="354">
        <v>79360</v>
      </c>
      <c r="AQ58" s="355">
        <v>-0.8</v>
      </c>
      <c r="AR58" s="356">
        <v>74.8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881181</v>
      </c>
      <c r="AN59" s="344">
        <v>164369</v>
      </c>
      <c r="AO59" s="345">
        <v>80.8</v>
      </c>
      <c r="AP59" s="346">
        <v>202870</v>
      </c>
      <c r="AQ59" s="347">
        <v>20.100000000000001</v>
      </c>
      <c r="AR59" s="348">
        <v>60.7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498215</v>
      </c>
      <c r="AN60" s="352">
        <v>92933</v>
      </c>
      <c r="AO60" s="353">
        <v>121</v>
      </c>
      <c r="AP60" s="354">
        <v>79735</v>
      </c>
      <c r="AQ60" s="355">
        <v>0.5</v>
      </c>
      <c r="AR60" s="356">
        <v>120.5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617927</v>
      </c>
      <c r="AN61" s="359">
        <v>114733</v>
      </c>
      <c r="AO61" s="360">
        <v>20.7</v>
      </c>
      <c r="AP61" s="361">
        <v>176839</v>
      </c>
      <c r="AQ61" s="362">
        <v>7.2</v>
      </c>
      <c r="AR61" s="348">
        <v>13.5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389600</v>
      </c>
      <c r="AN62" s="352">
        <v>72290</v>
      </c>
      <c r="AO62" s="353">
        <v>19.3</v>
      </c>
      <c r="AP62" s="354">
        <v>81295</v>
      </c>
      <c r="AQ62" s="355">
        <v>3.6</v>
      </c>
      <c r="AR62" s="356">
        <v>15.7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jmEAMxSLj0OYdBWxIQSDyGZCf36rSpYLCYeVuNacHiDPyP2K5Bft6Q6MHskP30LM4Pr0Vi3L0/yGqrpuEDvjg==" saltValue="CXKJME++7ZQRzPgjWUsX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AkuptkGsW1A9ZYcs3kwqdK0vHXzPW1UDqMYeGiTdY2wLQg8fQmx+TjY4ukW4/AKxgidp3W20Lj0XKvYvjfqMA==" saltValue="/fefLYEkNKTSqwZYmywB3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VFIa+4xvQUWEcqsoq5MEQR0twSbb477w6qss8rBI6soKvUAAS88UdoUtLpReNxABO5D6yrWp+VURHsvuZWWA==" saltValue="p2UV8S9JCJQwM7rya8U5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118.77</v>
      </c>
      <c r="G47" s="12">
        <v>129.69999999999999</v>
      </c>
      <c r="H47" s="12">
        <v>137.96</v>
      </c>
      <c r="I47" s="12">
        <v>148.19999999999999</v>
      </c>
      <c r="J47" s="13">
        <v>156.91</v>
      </c>
    </row>
    <row r="48" spans="2:10" ht="57.75" customHeight="1" x14ac:dyDescent="0.15">
      <c r="B48" s="14"/>
      <c r="C48" s="1214" t="s">
        <v>4</v>
      </c>
      <c r="D48" s="1214"/>
      <c r="E48" s="1215"/>
      <c r="F48" s="15">
        <v>8.24</v>
      </c>
      <c r="G48" s="16">
        <v>6.4</v>
      </c>
      <c r="H48" s="16">
        <v>8.5399999999999991</v>
      </c>
      <c r="I48" s="16">
        <v>11.09</v>
      </c>
      <c r="J48" s="17">
        <v>8.8800000000000008</v>
      </c>
    </row>
    <row r="49" spans="2:10" ht="57.75" customHeight="1" thickBot="1" x14ac:dyDescent="0.2">
      <c r="B49" s="18"/>
      <c r="C49" s="1216" t="s">
        <v>5</v>
      </c>
      <c r="D49" s="1216"/>
      <c r="E49" s="1217"/>
      <c r="F49" s="19">
        <v>8.82</v>
      </c>
      <c r="G49" s="20">
        <v>1.44</v>
      </c>
      <c r="H49" s="20">
        <v>7.74</v>
      </c>
      <c r="I49" s="20">
        <v>2.1800000000000002</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9iDNenMfVRbfuPuUFlTpr3V1lRbLwC05yLrdiklKLlJUmxQGptbahkM8N2vypuZiRM9jD2Js+N7vpqf/ECthw==" saltValue="A+CQYRwRMqFI3XriUKYyU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2019-03-18T07:14:17Z</cp:lastPrinted>
  <dcterms:created xsi:type="dcterms:W3CDTF">2019-02-14T05:21:02Z</dcterms:created>
  <dcterms:modified xsi:type="dcterms:W3CDTF">2019-10-31T02:39:15Z</dcterms:modified>
  <cp:category/>
</cp:coreProperties>
</file>